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435" activeTab="0"/>
  </bookViews>
  <sheets>
    <sheet name="岗位设置" sheetId="1" r:id="rId1"/>
    <sheet name="基本情况" sheetId="2" r:id="rId2"/>
    <sheet name="工资测算" sheetId="3" r:id="rId3"/>
  </sheets>
  <definedNames>
    <definedName name="_xlnm.Print_Titles" localSheetId="1">'基本情况'!$1:$4</definedName>
  </definedNames>
  <calcPr fullCalcOnLoad="1"/>
</workbook>
</file>

<file path=xl/sharedStrings.xml><?xml version="1.0" encoding="utf-8"?>
<sst xmlns="http://schemas.openxmlformats.org/spreadsheetml/2006/main" count="145" uniqueCount="118">
  <si>
    <t>幼儿园基本情况统计表</t>
  </si>
  <si>
    <t>幼儿园</t>
  </si>
  <si>
    <t>合计</t>
  </si>
  <si>
    <t>专任教师</t>
  </si>
  <si>
    <t>保育员</t>
  </si>
  <si>
    <t>其它人员</t>
  </si>
  <si>
    <t>班数</t>
  </si>
  <si>
    <t>幼儿人数</t>
  </si>
  <si>
    <t>备注</t>
  </si>
  <si>
    <t>公办</t>
  </si>
  <si>
    <t>临时</t>
  </si>
  <si>
    <t>小班</t>
  </si>
  <si>
    <t>中班</t>
  </si>
  <si>
    <t>大班</t>
  </si>
  <si>
    <t>混合班</t>
  </si>
  <si>
    <t>计</t>
  </si>
  <si>
    <t>康乐</t>
  </si>
  <si>
    <t>北关</t>
  </si>
  <si>
    <t>东关</t>
  </si>
  <si>
    <t>南关</t>
  </si>
  <si>
    <t>任元汉</t>
  </si>
  <si>
    <t>串村</t>
  </si>
  <si>
    <t>河北</t>
  </si>
  <si>
    <t>紫罗</t>
  </si>
  <si>
    <t>井玉沟</t>
  </si>
  <si>
    <t>邢村</t>
  </si>
  <si>
    <t>前南峪</t>
  </si>
  <si>
    <t>凤台</t>
  </si>
  <si>
    <t>白珍</t>
  </si>
  <si>
    <t>会里</t>
  </si>
  <si>
    <t>南李阳</t>
  </si>
  <si>
    <t>北李阳</t>
  </si>
  <si>
    <t>三奇</t>
  </si>
  <si>
    <t>温泊</t>
  </si>
  <si>
    <t>后峪</t>
  </si>
  <si>
    <t>牛川</t>
  </si>
  <si>
    <t>高邱</t>
  </si>
  <si>
    <t>青城</t>
  </si>
  <si>
    <t>王汴</t>
  </si>
  <si>
    <t>松烟</t>
  </si>
  <si>
    <t>雷庄</t>
  </si>
  <si>
    <t>灰调曲</t>
  </si>
  <si>
    <t>马连曲</t>
  </si>
  <si>
    <t>许村</t>
  </si>
  <si>
    <t>乔庄</t>
  </si>
  <si>
    <t>平松</t>
  </si>
  <si>
    <t>白泉</t>
  </si>
  <si>
    <t>新寸</t>
  </si>
  <si>
    <t>玉女</t>
  </si>
  <si>
    <t>喂马</t>
  </si>
  <si>
    <t>阳光占</t>
  </si>
  <si>
    <t>横岭</t>
  </si>
  <si>
    <t>广务</t>
  </si>
  <si>
    <t>马坊</t>
  </si>
  <si>
    <t>2015.06.19</t>
  </si>
  <si>
    <t>幼儿园名称</t>
  </si>
  <si>
    <t>义兴镇紫罗幼儿园</t>
  </si>
  <si>
    <t>牛川乡高邱幼儿园</t>
  </si>
  <si>
    <t>义兴镇井玉沟幼儿园</t>
  </si>
  <si>
    <t>喂马乡窑堤幼儿园</t>
  </si>
  <si>
    <t>义兴镇邢村幼儿园</t>
  </si>
  <si>
    <t>平松乡新寸幼儿园</t>
  </si>
  <si>
    <t>义兴镇前南峪幼儿园</t>
  </si>
  <si>
    <t>平松乡白泉幼儿园</t>
  </si>
  <si>
    <t>义兴镇风台幼儿园</t>
  </si>
  <si>
    <t>阳光占乡阳光占幼儿园</t>
  </si>
  <si>
    <t>义兴镇会里幼儿园</t>
  </si>
  <si>
    <t>阳光占乡西沟幼儿园</t>
  </si>
  <si>
    <t>义兴镇白珍幼儿园</t>
  </si>
  <si>
    <t>马坊乡马坊幼儿园</t>
  </si>
  <si>
    <t>李阳镇三奇幼儿园</t>
  </si>
  <si>
    <t>李阳镇南李阳幼儿园</t>
  </si>
  <si>
    <t>李阳镇北李阳幼儿园</t>
  </si>
  <si>
    <t>李阳镇温泊幼儿园</t>
  </si>
  <si>
    <t>李阳镇后峪幼儿园</t>
  </si>
  <si>
    <t>松烟镇松烟幼儿园</t>
  </si>
  <si>
    <t>松烟镇马连曲幼儿园</t>
  </si>
  <si>
    <t>松烟镇许村幼儿园</t>
  </si>
  <si>
    <t>松烟镇乔庄幼儿园</t>
  </si>
  <si>
    <t>松烟镇灰调曲幼儿园</t>
  </si>
  <si>
    <t>松烟镇雷庄幼儿园</t>
  </si>
  <si>
    <t>松烟镇卷马坪幼儿园</t>
  </si>
  <si>
    <t>青城镇青城幼儿园</t>
  </si>
  <si>
    <t>青城镇王汴幼儿园</t>
  </si>
  <si>
    <t>横岭镇广务幼儿园</t>
  </si>
  <si>
    <t>横岭镇上北舍幼儿园</t>
  </si>
  <si>
    <t>横岭镇翟家庄幼儿园</t>
  </si>
  <si>
    <t>牛川乡牛川幼儿园</t>
  </si>
  <si>
    <t>幼儿数</t>
  </si>
  <si>
    <t>班数</t>
  </si>
  <si>
    <t>现有正式教师数</t>
  </si>
  <si>
    <t>横岭镇横岭幼儿园</t>
  </si>
  <si>
    <t>横岭镇石拐幼儿园</t>
  </si>
  <si>
    <t>青城镇百备幼儿园</t>
  </si>
  <si>
    <t>松烟镇夫子岭幼儿园</t>
  </si>
  <si>
    <t>喂马乡喂马幼儿园</t>
  </si>
  <si>
    <t>平松乡平松幼儿园</t>
  </si>
  <si>
    <t>合计</t>
  </si>
  <si>
    <t>采取政府购买服务方式补充农村幼儿教师岗位设置</t>
  </si>
  <si>
    <t>小计</t>
  </si>
  <si>
    <t>需配备教师数</t>
  </si>
  <si>
    <t>社会购买服务人员工资支出测算</t>
  </si>
  <si>
    <t>缴费基数：2448元</t>
  </si>
  <si>
    <t>单位</t>
  </si>
  <si>
    <t>个人</t>
  </si>
  <si>
    <t>养老保险</t>
  </si>
  <si>
    <t>失业保险</t>
  </si>
  <si>
    <t>医疗保险</t>
  </si>
  <si>
    <t>生育保险</t>
  </si>
  <si>
    <t>月缴额</t>
  </si>
  <si>
    <t>年缴额</t>
  </si>
  <si>
    <t>不繳</t>
  </si>
  <si>
    <r>
      <t xml:space="preserve">工伤保险
</t>
    </r>
    <r>
      <rPr>
        <sz val="10"/>
        <rFont val="宋体"/>
        <family val="0"/>
      </rPr>
      <t>（一类行业）</t>
    </r>
  </si>
  <si>
    <t>不繳</t>
  </si>
  <si>
    <t>0.50%</t>
  </si>
  <si>
    <t>备注</t>
  </si>
  <si>
    <t>费  率</t>
  </si>
  <si>
    <t>2015.07.22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</si>
</sst>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0.0%"/>
  </numFmts>
  <fonts count="11">
    <font>
      <sz val="12"/>
      <name val="宋体"/>
      <family val="0"/>
    </font>
    <font>
      <sz val="12"/>
      <name val="华文仿宋"/>
      <family val="3"/>
    </font>
    <font>
      <sz val="2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.5"/>
      <name val="仿宋_GB2312"/>
      <family val="3"/>
    </font>
    <font>
      <sz val="16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2</xdr:row>
      <xdr:rowOff>495300</xdr:rowOff>
    </xdr:from>
    <xdr:ext cx="381000" cy="219075"/>
    <xdr:sp>
      <xdr:nvSpPr>
        <xdr:cNvPr id="1" name="TextBox 1"/>
        <xdr:cNvSpPr txBox="1">
          <a:spLocks noChangeArrowheads="1"/>
        </xdr:cNvSpPr>
      </xdr:nvSpPr>
      <xdr:spPr>
        <a:xfrm>
          <a:off x="190500" y="16954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类别</a:t>
          </a:r>
        </a:p>
      </xdr:txBody>
    </xdr:sp>
    <xdr:clientData/>
  </xdr:oneCellAnchor>
  <xdr:oneCellAnchor>
    <xdr:from>
      <xdr:col>1</xdr:col>
      <xdr:colOff>257175</xdr:colOff>
      <xdr:row>2</xdr:row>
      <xdr:rowOff>171450</xdr:rowOff>
    </xdr:from>
    <xdr:ext cx="381000" cy="219075"/>
    <xdr:sp>
      <xdr:nvSpPr>
        <xdr:cNvPr id="2" name="TextBox 3"/>
        <xdr:cNvSpPr txBox="1">
          <a:spLocks noChangeArrowheads="1"/>
        </xdr:cNvSpPr>
      </xdr:nvSpPr>
      <xdr:spPr>
        <a:xfrm>
          <a:off x="1171575" y="137160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金额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18.00390625" style="3" customWidth="1"/>
    <col min="2" max="3" width="4.625" style="3" customWidth="1"/>
    <col min="4" max="4" width="9.75390625" style="3" customWidth="1"/>
    <col min="5" max="5" width="5.125" style="3" customWidth="1"/>
    <col min="6" max="6" width="18.25390625" style="3" customWidth="1"/>
    <col min="7" max="8" width="4.625" style="3" customWidth="1"/>
    <col min="9" max="9" width="9.00390625" style="3" customWidth="1"/>
    <col min="10" max="10" width="5.75390625" style="3" customWidth="1"/>
    <col min="11" max="16384" width="9.00390625" style="3" customWidth="1"/>
  </cols>
  <sheetData>
    <row r="1" spans="1:10" ht="51.75" customHeight="1">
      <c r="A1" s="30" t="s">
        <v>98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" customHeight="1" thickBot="1">
      <c r="A2" s="10"/>
      <c r="B2" s="10"/>
      <c r="C2" s="10"/>
      <c r="D2" s="10"/>
      <c r="E2" s="10"/>
      <c r="F2" s="10"/>
      <c r="G2" s="31" t="s">
        <v>117</v>
      </c>
      <c r="H2" s="31"/>
      <c r="I2" s="31"/>
      <c r="J2" s="31"/>
    </row>
    <row r="3" spans="1:10" ht="72" customHeight="1" thickTop="1">
      <c r="A3" s="21" t="s">
        <v>55</v>
      </c>
      <c r="B3" s="22" t="s">
        <v>88</v>
      </c>
      <c r="C3" s="22" t="s">
        <v>89</v>
      </c>
      <c r="D3" s="23" t="s">
        <v>90</v>
      </c>
      <c r="E3" s="24" t="s">
        <v>100</v>
      </c>
      <c r="F3" s="21" t="s">
        <v>55</v>
      </c>
      <c r="G3" s="22" t="s">
        <v>88</v>
      </c>
      <c r="H3" s="22" t="s">
        <v>89</v>
      </c>
      <c r="I3" s="23" t="s">
        <v>90</v>
      </c>
      <c r="J3" s="24" t="s">
        <v>100</v>
      </c>
    </row>
    <row r="4" spans="1:10" ht="25.5" customHeight="1">
      <c r="A4" s="11" t="s">
        <v>56</v>
      </c>
      <c r="B4" s="8">
        <v>8</v>
      </c>
      <c r="C4" s="8">
        <v>1</v>
      </c>
      <c r="D4" s="8">
        <v>0</v>
      </c>
      <c r="E4" s="19">
        <v>1</v>
      </c>
      <c r="F4" s="8" t="s">
        <v>94</v>
      </c>
      <c r="G4" s="8"/>
      <c r="H4" s="8">
        <v>1</v>
      </c>
      <c r="I4" s="8">
        <v>0</v>
      </c>
      <c r="J4" s="12">
        <v>1</v>
      </c>
    </row>
    <row r="5" spans="1:10" ht="25.5" customHeight="1">
      <c r="A5" s="11" t="s">
        <v>58</v>
      </c>
      <c r="B5" s="8">
        <v>16</v>
      </c>
      <c r="C5" s="8">
        <v>2</v>
      </c>
      <c r="D5" s="8">
        <v>0</v>
      </c>
      <c r="E5" s="19">
        <v>1</v>
      </c>
      <c r="F5" s="8" t="s">
        <v>82</v>
      </c>
      <c r="G5" s="8">
        <v>58</v>
      </c>
      <c r="H5" s="8">
        <v>3</v>
      </c>
      <c r="I5" s="8">
        <v>1</v>
      </c>
      <c r="J5" s="12">
        <v>2</v>
      </c>
    </row>
    <row r="6" spans="1:10" ht="25.5" customHeight="1">
      <c r="A6" s="11" t="s">
        <v>60</v>
      </c>
      <c r="B6" s="8">
        <v>30</v>
      </c>
      <c r="C6" s="8">
        <v>2</v>
      </c>
      <c r="D6" s="8">
        <v>0</v>
      </c>
      <c r="E6" s="19">
        <v>1</v>
      </c>
      <c r="F6" s="8" t="s">
        <v>83</v>
      </c>
      <c r="G6" s="8">
        <v>12</v>
      </c>
      <c r="H6" s="8">
        <v>1</v>
      </c>
      <c r="I6" s="8">
        <v>0</v>
      </c>
      <c r="J6" s="12">
        <v>1</v>
      </c>
    </row>
    <row r="7" spans="1:10" ht="25.5" customHeight="1">
      <c r="A7" s="11" t="s">
        <v>62</v>
      </c>
      <c r="B7" s="8">
        <v>38</v>
      </c>
      <c r="C7" s="8">
        <v>3</v>
      </c>
      <c r="D7" s="8">
        <v>0</v>
      </c>
      <c r="E7" s="19">
        <v>1</v>
      </c>
      <c r="F7" s="8" t="s">
        <v>93</v>
      </c>
      <c r="G7" s="8"/>
      <c r="H7" s="8">
        <v>1</v>
      </c>
      <c r="I7" s="8">
        <v>0</v>
      </c>
      <c r="J7" s="12">
        <v>1</v>
      </c>
    </row>
    <row r="8" spans="1:10" ht="25.5" customHeight="1">
      <c r="A8" s="11" t="s">
        <v>64</v>
      </c>
      <c r="B8" s="8">
        <v>29</v>
      </c>
      <c r="C8" s="8">
        <v>3</v>
      </c>
      <c r="D8" s="8">
        <v>0</v>
      </c>
      <c r="E8" s="19">
        <v>1</v>
      </c>
      <c r="F8" s="8" t="s">
        <v>91</v>
      </c>
      <c r="G8" s="8">
        <v>19</v>
      </c>
      <c r="H8" s="8">
        <v>1</v>
      </c>
      <c r="I8" s="8">
        <v>1</v>
      </c>
      <c r="J8" s="12">
        <v>1</v>
      </c>
    </row>
    <row r="9" spans="1:10" ht="25.5" customHeight="1">
      <c r="A9" s="11" t="s">
        <v>66</v>
      </c>
      <c r="B9" s="8">
        <v>12</v>
      </c>
      <c r="C9" s="8">
        <v>1</v>
      </c>
      <c r="D9" s="8">
        <v>0</v>
      </c>
      <c r="E9" s="19">
        <v>1</v>
      </c>
      <c r="F9" s="8" t="s">
        <v>92</v>
      </c>
      <c r="G9" s="8"/>
      <c r="H9" s="8">
        <v>1</v>
      </c>
      <c r="I9" s="8">
        <v>0</v>
      </c>
      <c r="J9" s="12">
        <v>1</v>
      </c>
    </row>
    <row r="10" spans="1:10" ht="25.5" customHeight="1">
      <c r="A10" s="11" t="s">
        <v>68</v>
      </c>
      <c r="B10" s="8">
        <v>67</v>
      </c>
      <c r="C10" s="8">
        <v>3</v>
      </c>
      <c r="D10" s="8">
        <v>0</v>
      </c>
      <c r="E10" s="19">
        <v>2</v>
      </c>
      <c r="F10" s="8" t="s">
        <v>84</v>
      </c>
      <c r="G10" s="8">
        <v>12</v>
      </c>
      <c r="H10" s="8">
        <v>1</v>
      </c>
      <c r="I10" s="8">
        <v>0</v>
      </c>
      <c r="J10" s="12">
        <v>1</v>
      </c>
    </row>
    <row r="11" spans="1:10" ht="25.5" customHeight="1">
      <c r="A11" s="11" t="s">
        <v>70</v>
      </c>
      <c r="B11" s="8">
        <v>110</v>
      </c>
      <c r="C11" s="8">
        <v>4</v>
      </c>
      <c r="D11" s="8">
        <v>1</v>
      </c>
      <c r="E11" s="19">
        <v>3</v>
      </c>
      <c r="F11" s="8" t="s">
        <v>85</v>
      </c>
      <c r="G11" s="8">
        <v>12</v>
      </c>
      <c r="H11" s="8">
        <v>1</v>
      </c>
      <c r="I11" s="8">
        <v>0</v>
      </c>
      <c r="J11" s="12">
        <v>1</v>
      </c>
    </row>
    <row r="12" spans="1:10" ht="25.5" customHeight="1">
      <c r="A12" s="11" t="s">
        <v>71</v>
      </c>
      <c r="B12" s="8">
        <v>38</v>
      </c>
      <c r="C12" s="8">
        <v>3</v>
      </c>
      <c r="D12" s="8">
        <v>0</v>
      </c>
      <c r="E12" s="19">
        <v>1</v>
      </c>
      <c r="F12" s="8" t="s">
        <v>86</v>
      </c>
      <c r="G12" s="8">
        <v>9</v>
      </c>
      <c r="H12" s="8">
        <v>1</v>
      </c>
      <c r="I12" s="8">
        <v>0</v>
      </c>
      <c r="J12" s="12">
        <v>1</v>
      </c>
    </row>
    <row r="13" spans="1:10" ht="25.5" customHeight="1">
      <c r="A13" s="11" t="s">
        <v>72</v>
      </c>
      <c r="B13" s="8">
        <v>24</v>
      </c>
      <c r="C13" s="8">
        <v>2</v>
      </c>
      <c r="D13" s="8">
        <v>0</v>
      </c>
      <c r="E13" s="19">
        <v>1</v>
      </c>
      <c r="F13" s="8" t="s">
        <v>87</v>
      </c>
      <c r="G13" s="8">
        <v>56</v>
      </c>
      <c r="H13" s="8">
        <v>3</v>
      </c>
      <c r="I13" s="8">
        <v>1</v>
      </c>
      <c r="J13" s="12">
        <v>2</v>
      </c>
    </row>
    <row r="14" spans="1:10" ht="25.5" customHeight="1">
      <c r="A14" s="11" t="s">
        <v>73</v>
      </c>
      <c r="B14" s="8">
        <v>129</v>
      </c>
      <c r="C14" s="8">
        <v>4</v>
      </c>
      <c r="D14" s="8">
        <v>0</v>
      </c>
      <c r="E14" s="19">
        <v>4</v>
      </c>
      <c r="F14" s="8" t="s">
        <v>57</v>
      </c>
      <c r="G14" s="8">
        <v>7</v>
      </c>
      <c r="H14" s="8">
        <v>1</v>
      </c>
      <c r="I14" s="8">
        <v>0</v>
      </c>
      <c r="J14" s="12">
        <v>1</v>
      </c>
    </row>
    <row r="15" spans="1:10" ht="25.5" customHeight="1">
      <c r="A15" s="11" t="s">
        <v>74</v>
      </c>
      <c r="B15" s="8">
        <v>26</v>
      </c>
      <c r="C15" s="8">
        <v>2</v>
      </c>
      <c r="D15" s="8">
        <v>0</v>
      </c>
      <c r="E15" s="19">
        <v>1</v>
      </c>
      <c r="F15" s="8" t="s">
        <v>95</v>
      </c>
      <c r="G15" s="8">
        <v>10</v>
      </c>
      <c r="H15" s="8">
        <v>1</v>
      </c>
      <c r="I15" s="8">
        <v>1</v>
      </c>
      <c r="J15" s="12">
        <v>1</v>
      </c>
    </row>
    <row r="16" spans="1:10" ht="25.5" customHeight="1">
      <c r="A16" s="11" t="s">
        <v>75</v>
      </c>
      <c r="B16" s="8">
        <v>123</v>
      </c>
      <c r="C16" s="8">
        <v>4</v>
      </c>
      <c r="D16" s="8">
        <v>1</v>
      </c>
      <c r="E16" s="19">
        <v>3</v>
      </c>
      <c r="F16" s="8" t="s">
        <v>59</v>
      </c>
      <c r="G16" s="8">
        <v>40</v>
      </c>
      <c r="H16" s="8">
        <v>2</v>
      </c>
      <c r="I16" s="8">
        <v>0</v>
      </c>
      <c r="J16" s="12">
        <v>2</v>
      </c>
    </row>
    <row r="17" spans="1:10" ht="25.5" customHeight="1">
      <c r="A17" s="11" t="s">
        <v>76</v>
      </c>
      <c r="B17" s="8">
        <v>12</v>
      </c>
      <c r="C17" s="8">
        <v>1</v>
      </c>
      <c r="D17" s="8">
        <v>0</v>
      </c>
      <c r="E17" s="19">
        <v>1</v>
      </c>
      <c r="F17" s="8" t="s">
        <v>96</v>
      </c>
      <c r="G17" s="8">
        <v>24</v>
      </c>
      <c r="H17" s="8">
        <v>1</v>
      </c>
      <c r="I17" s="8">
        <v>1</v>
      </c>
      <c r="J17" s="12">
        <v>1</v>
      </c>
    </row>
    <row r="18" spans="1:10" ht="25.5" customHeight="1">
      <c r="A18" s="11" t="s">
        <v>77</v>
      </c>
      <c r="B18" s="8">
        <v>33</v>
      </c>
      <c r="C18" s="8">
        <v>2</v>
      </c>
      <c r="D18" s="8">
        <v>0</v>
      </c>
      <c r="E18" s="19">
        <v>2</v>
      </c>
      <c r="F18" s="8" t="s">
        <v>61</v>
      </c>
      <c r="G18" s="8">
        <v>15</v>
      </c>
      <c r="H18" s="8">
        <v>1</v>
      </c>
      <c r="I18" s="8">
        <v>0</v>
      </c>
      <c r="J18" s="12">
        <v>1</v>
      </c>
    </row>
    <row r="19" spans="1:10" ht="25.5" customHeight="1">
      <c r="A19" s="11" t="s">
        <v>78</v>
      </c>
      <c r="B19" s="8">
        <v>22</v>
      </c>
      <c r="C19" s="8">
        <v>1</v>
      </c>
      <c r="D19" s="8">
        <v>0</v>
      </c>
      <c r="E19" s="19">
        <v>1</v>
      </c>
      <c r="F19" s="8" t="s">
        <v>63</v>
      </c>
      <c r="G19" s="8">
        <v>32</v>
      </c>
      <c r="H19" s="8">
        <v>1</v>
      </c>
      <c r="I19" s="8">
        <v>0</v>
      </c>
      <c r="J19" s="12">
        <v>1</v>
      </c>
    </row>
    <row r="20" spans="1:10" ht="25.5" customHeight="1">
      <c r="A20" s="11" t="s">
        <v>79</v>
      </c>
      <c r="B20" s="8">
        <v>15</v>
      </c>
      <c r="C20" s="8">
        <v>1</v>
      </c>
      <c r="D20" s="8">
        <v>0</v>
      </c>
      <c r="E20" s="19">
        <v>1</v>
      </c>
      <c r="F20" s="8" t="s">
        <v>65</v>
      </c>
      <c r="G20" s="8">
        <v>32</v>
      </c>
      <c r="H20" s="8">
        <v>1</v>
      </c>
      <c r="I20" s="8">
        <v>1</v>
      </c>
      <c r="J20" s="12">
        <v>1</v>
      </c>
    </row>
    <row r="21" spans="1:10" ht="25.5" customHeight="1">
      <c r="A21" s="11" t="s">
        <v>80</v>
      </c>
      <c r="B21" s="8">
        <v>18</v>
      </c>
      <c r="C21" s="8">
        <v>1</v>
      </c>
      <c r="D21" s="8">
        <v>0</v>
      </c>
      <c r="E21" s="19">
        <v>1</v>
      </c>
      <c r="F21" s="8" t="s">
        <v>67</v>
      </c>
      <c r="G21" s="8">
        <v>6</v>
      </c>
      <c r="H21" s="8">
        <v>1</v>
      </c>
      <c r="I21" s="8">
        <v>0</v>
      </c>
      <c r="J21" s="12">
        <v>1</v>
      </c>
    </row>
    <row r="22" spans="1:10" ht="25.5" customHeight="1">
      <c r="A22" s="11" t="s">
        <v>81</v>
      </c>
      <c r="B22" s="8">
        <v>8</v>
      </c>
      <c r="C22" s="8">
        <v>1</v>
      </c>
      <c r="D22" s="8">
        <v>0</v>
      </c>
      <c r="E22" s="19">
        <v>1</v>
      </c>
      <c r="F22" s="8" t="s">
        <v>69</v>
      </c>
      <c r="G22" s="8">
        <v>15</v>
      </c>
      <c r="H22" s="8">
        <v>1</v>
      </c>
      <c r="I22" s="8">
        <v>1</v>
      </c>
      <c r="J22" s="12">
        <v>1</v>
      </c>
    </row>
    <row r="23" spans="1:10" ht="25.5" customHeight="1">
      <c r="A23" s="13" t="s">
        <v>99</v>
      </c>
      <c r="B23" s="9">
        <f>SUM(B4:B22)</f>
        <v>758</v>
      </c>
      <c r="C23" s="9">
        <f>SUM(C4:C22)</f>
        <v>41</v>
      </c>
      <c r="D23" s="9">
        <f>SUM(D4:D22)</f>
        <v>2</v>
      </c>
      <c r="E23" s="14">
        <f>SUM(E4:E22)</f>
        <v>28</v>
      </c>
      <c r="F23" s="18" t="s">
        <v>99</v>
      </c>
      <c r="G23" s="9">
        <f>SUM(G4:G22)</f>
        <v>359</v>
      </c>
      <c r="H23" s="9">
        <f>SUM(H4:H22)</f>
        <v>24</v>
      </c>
      <c r="I23" s="9">
        <f>SUM(I4:I22)</f>
        <v>7</v>
      </c>
      <c r="J23" s="14">
        <f>SUM(J4:J22)</f>
        <v>22</v>
      </c>
    </row>
    <row r="24" spans="1:10" ht="34.5" customHeight="1" thickBot="1">
      <c r="A24" s="15" t="s">
        <v>97</v>
      </c>
      <c r="B24" s="16">
        <f>B23+G23</f>
        <v>1117</v>
      </c>
      <c r="C24" s="16">
        <f>C23+H23</f>
        <v>65</v>
      </c>
      <c r="D24" s="16">
        <f>D23+I23</f>
        <v>9</v>
      </c>
      <c r="E24" s="17">
        <f>E23+J23</f>
        <v>50</v>
      </c>
      <c r="F24" s="7"/>
      <c r="G24" s="16"/>
      <c r="H24" s="16"/>
      <c r="I24" s="16"/>
      <c r="J24" s="20"/>
    </row>
    <row r="25" ht="15" thickTop="1"/>
  </sheetData>
  <sheetProtection/>
  <mergeCells count="2">
    <mergeCell ref="A1:J1"/>
    <mergeCell ref="G2:J2"/>
  </mergeCells>
  <printOptions/>
  <pageMargins left="0.61" right="0.37" top="0.89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9.00390625" defaultRowHeight="14.25"/>
  <cols>
    <col min="1" max="1" width="6.375" style="3" customWidth="1"/>
    <col min="2" max="18" width="4.625" style="3" customWidth="1"/>
    <col min="19" max="16384" width="9.00390625" style="3" customWidth="1"/>
  </cols>
  <sheetData>
    <row r="1" spans="1:18" ht="35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5:18" ht="24" customHeight="1">
      <c r="O2" s="33" t="s">
        <v>54</v>
      </c>
      <c r="P2" s="33"/>
      <c r="Q2" s="33"/>
      <c r="R2" s="33"/>
    </row>
    <row r="3" spans="1:18" s="1" customFormat="1" ht="30" customHeight="1">
      <c r="A3" s="36" t="s">
        <v>1</v>
      </c>
      <c r="B3" s="34" t="s">
        <v>2</v>
      </c>
      <c r="C3" s="35"/>
      <c r="D3" s="36" t="s">
        <v>3</v>
      </c>
      <c r="E3" s="36"/>
      <c r="F3" s="36" t="s">
        <v>4</v>
      </c>
      <c r="G3" s="36"/>
      <c r="H3" s="36" t="s">
        <v>5</v>
      </c>
      <c r="I3" s="36"/>
      <c r="J3" s="34" t="s">
        <v>6</v>
      </c>
      <c r="K3" s="37"/>
      <c r="L3" s="37"/>
      <c r="M3" s="35"/>
      <c r="N3" s="34" t="s">
        <v>7</v>
      </c>
      <c r="O3" s="37"/>
      <c r="P3" s="37"/>
      <c r="Q3" s="35"/>
      <c r="R3" s="36" t="s">
        <v>8</v>
      </c>
    </row>
    <row r="4" spans="1:18" s="1" customFormat="1" ht="30" customHeight="1">
      <c r="A4" s="36"/>
      <c r="B4" s="4" t="s">
        <v>9</v>
      </c>
      <c r="C4" s="4" t="s">
        <v>10</v>
      </c>
      <c r="D4" s="4" t="s">
        <v>9</v>
      </c>
      <c r="E4" s="4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6" t="s">
        <v>14</v>
      </c>
      <c r="N4" s="6" t="s">
        <v>15</v>
      </c>
      <c r="O4" s="4" t="s">
        <v>11</v>
      </c>
      <c r="P4" s="4" t="s">
        <v>12</v>
      </c>
      <c r="Q4" s="4" t="s">
        <v>13</v>
      </c>
      <c r="R4" s="36"/>
    </row>
    <row r="5" spans="1:18" s="1" customFormat="1" ht="24.75" customHeight="1">
      <c r="A5" s="4" t="s">
        <v>16</v>
      </c>
      <c r="B5" s="4"/>
      <c r="C5" s="4"/>
      <c r="D5" s="4">
        <v>35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1" customFormat="1" ht="24.75" customHeight="1">
      <c r="A6" s="4" t="s">
        <v>17</v>
      </c>
      <c r="B6" s="4"/>
      <c r="C6" s="4"/>
      <c r="D6" s="4">
        <v>11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1" customFormat="1" ht="24.75" customHeight="1">
      <c r="A7" s="4" t="s">
        <v>18</v>
      </c>
      <c r="B7" s="4"/>
      <c r="C7" s="4"/>
      <c r="D7" s="4">
        <v>10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1" customFormat="1" ht="24.75" customHeight="1">
      <c r="A8" s="4" t="s">
        <v>19</v>
      </c>
      <c r="B8" s="4"/>
      <c r="C8" s="4"/>
      <c r="D8" s="4">
        <v>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1" customFormat="1" ht="24.75" customHeight="1">
      <c r="A9" s="4" t="s">
        <v>20</v>
      </c>
      <c r="B9" s="4"/>
      <c r="C9" s="4"/>
      <c r="D9" s="4">
        <v>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1" customFormat="1" ht="24.75" customHeight="1">
      <c r="A10" s="4" t="s">
        <v>21</v>
      </c>
      <c r="B10" s="4"/>
      <c r="C10" s="4"/>
      <c r="D10" s="4">
        <v>13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1" customFormat="1" ht="24.75" customHeight="1">
      <c r="A11" s="4" t="s">
        <v>22</v>
      </c>
      <c r="B11" s="4"/>
      <c r="C11" s="4"/>
      <c r="D11" s="4">
        <v>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1" customFormat="1" ht="24.75" customHeight="1">
      <c r="A12" s="4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1" customFormat="1" ht="24.75" customHeight="1">
      <c r="A13" s="4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1" customFormat="1" ht="24.75" customHeight="1">
      <c r="A14" s="4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1" customFormat="1" ht="24.75" customHeight="1">
      <c r="A15" s="4" t="s">
        <v>26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1" customFormat="1" ht="24.75" customHeight="1">
      <c r="A16" s="4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1" customFormat="1" ht="24.75" customHeight="1">
      <c r="A17" s="4" t="s">
        <v>28</v>
      </c>
      <c r="B17" s="4"/>
      <c r="C17" s="4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1" customFormat="1" ht="24.75" customHeight="1">
      <c r="A18" s="4" t="s">
        <v>29</v>
      </c>
      <c r="B18" s="4"/>
      <c r="C18" s="4"/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24.75" customHeight="1">
      <c r="A19" s="4" t="s">
        <v>30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1" customFormat="1" ht="24.75" customHeight="1">
      <c r="A20" s="4" t="s">
        <v>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1" customFormat="1" ht="24.75" customHeight="1">
      <c r="A21" s="4" t="s">
        <v>32</v>
      </c>
      <c r="B21" s="4"/>
      <c r="C21" s="4"/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1" customFormat="1" ht="24.75" customHeight="1">
      <c r="A22" s="4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1" customFormat="1" ht="24.75" customHeight="1">
      <c r="A23" s="4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1" customFormat="1" ht="24.75" customHeight="1">
      <c r="A24" s="4" t="s">
        <v>35</v>
      </c>
      <c r="B24" s="4"/>
      <c r="C24" s="4"/>
      <c r="D24" s="4">
        <v>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1" customFormat="1" ht="24.75" customHeight="1">
      <c r="A25" s="4" t="s">
        <v>36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1" customFormat="1" ht="24.75" customHeight="1">
      <c r="A26" s="4" t="s">
        <v>37</v>
      </c>
      <c r="B26" s="4"/>
      <c r="C26" s="4"/>
      <c r="D26" s="4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1" customFormat="1" ht="24.75" customHeight="1">
      <c r="A27" s="4" t="s">
        <v>38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1" customFormat="1" ht="24.75" customHeight="1">
      <c r="A28" s="4" t="s">
        <v>39</v>
      </c>
      <c r="B28" s="4"/>
      <c r="C28" s="4"/>
      <c r="D28" s="4">
        <v>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1" customFormat="1" ht="24.75" customHeight="1">
      <c r="A29" s="4" t="s">
        <v>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24.75" customHeight="1">
      <c r="A30" s="4" t="s">
        <v>41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s="1" customFormat="1" ht="24.75" customHeight="1">
      <c r="A31" s="4" t="s">
        <v>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s="1" customFormat="1" ht="24.75" customHeight="1">
      <c r="A32" s="4" t="s">
        <v>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s="1" customFormat="1" ht="24.75" customHeight="1">
      <c r="A33" s="4" t="s">
        <v>44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s="1" customFormat="1" ht="24.75" customHeight="1">
      <c r="A34" s="4" t="s">
        <v>45</v>
      </c>
      <c r="B34" s="4"/>
      <c r="C34" s="4"/>
      <c r="D34" s="4">
        <v>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1" customFormat="1" ht="24.75" customHeight="1">
      <c r="A35" s="4" t="s">
        <v>46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s="1" customFormat="1" ht="24.75" customHeight="1">
      <c r="A36" s="4" t="s">
        <v>47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s="1" customFormat="1" ht="24.75" customHeight="1">
      <c r="A37" s="4" t="s">
        <v>48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s="1" customFormat="1" ht="24.75" customHeight="1">
      <c r="A38" s="4" t="s">
        <v>49</v>
      </c>
      <c r="B38" s="4"/>
      <c r="C38" s="4"/>
      <c r="D38" s="4">
        <v>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s="1" customFormat="1" ht="24.75" customHeight="1">
      <c r="A39" s="4" t="s">
        <v>50</v>
      </c>
      <c r="B39" s="4"/>
      <c r="C39" s="4"/>
      <c r="D39" s="4">
        <v>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1" customFormat="1" ht="24.75" customHeight="1">
      <c r="A40" s="4" t="s">
        <v>51</v>
      </c>
      <c r="B40" s="4"/>
      <c r="C40" s="4"/>
      <c r="D40" s="4">
        <v>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1" customFormat="1" ht="24.75" customHeight="1">
      <c r="A41" s="4" t="s">
        <v>52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24.75" customHeight="1">
      <c r="A42" s="4" t="s">
        <v>53</v>
      </c>
      <c r="B42" s="4"/>
      <c r="C42" s="4"/>
      <c r="D42" s="4">
        <v>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s="2" customFormat="1" ht="30" customHeight="1">
      <c r="A43" s="5" t="s">
        <v>2</v>
      </c>
      <c r="B43" s="5">
        <f>SUM(B5:B42)</f>
        <v>0</v>
      </c>
      <c r="C43" s="5">
        <f aca="true" t="shared" si="0" ref="C43:Q43">SUM(C5:C42)</f>
        <v>0</v>
      </c>
      <c r="D43" s="5">
        <f t="shared" si="0"/>
        <v>103</v>
      </c>
      <c r="E43" s="5">
        <f t="shared" si="0"/>
        <v>0</v>
      </c>
      <c r="F43" s="5">
        <f t="shared" si="0"/>
        <v>0</v>
      </c>
      <c r="G43" s="5">
        <f t="shared" si="0"/>
        <v>0</v>
      </c>
      <c r="H43" s="5">
        <f t="shared" si="0"/>
        <v>0</v>
      </c>
      <c r="I43" s="5">
        <f t="shared" si="0"/>
        <v>0</v>
      </c>
      <c r="J43" s="5">
        <f t="shared" si="0"/>
        <v>0</v>
      </c>
      <c r="K43" s="5">
        <f t="shared" si="0"/>
        <v>0</v>
      </c>
      <c r="L43" s="5">
        <f t="shared" si="0"/>
        <v>0</v>
      </c>
      <c r="M43" s="5">
        <f t="shared" si="0"/>
        <v>0</v>
      </c>
      <c r="N43" s="5">
        <f t="shared" si="0"/>
        <v>0</v>
      </c>
      <c r="O43" s="5">
        <f t="shared" si="0"/>
        <v>0</v>
      </c>
      <c r="P43" s="5">
        <f t="shared" si="0"/>
        <v>0</v>
      </c>
      <c r="Q43" s="5">
        <f t="shared" si="0"/>
        <v>0</v>
      </c>
      <c r="R43" s="5"/>
    </row>
    <row r="44" ht="30" customHeight="1"/>
    <row r="45" ht="30" customHeight="1"/>
  </sheetData>
  <sheetProtection/>
  <mergeCells count="10">
    <mergeCell ref="A1:R1"/>
    <mergeCell ref="O2:R2"/>
    <mergeCell ref="B3:C3"/>
    <mergeCell ref="D3:E3"/>
    <mergeCell ref="F3:G3"/>
    <mergeCell ref="H3:I3"/>
    <mergeCell ref="J3:M3"/>
    <mergeCell ref="N3:Q3"/>
    <mergeCell ref="A3:A4"/>
    <mergeCell ref="R3:R4"/>
  </mergeCells>
  <printOptions/>
  <pageMargins left="0.6" right="0.4395833333333333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0">
      <selection activeCell="E15" sqref="E15"/>
    </sheetView>
  </sheetViews>
  <sheetFormatPr defaultColWidth="9.00390625" defaultRowHeight="14.25"/>
  <cols>
    <col min="1" max="1" width="12.00390625" style="3" customWidth="1"/>
    <col min="2" max="2" width="10.125" style="3" customWidth="1"/>
    <col min="3" max="5" width="14.625" style="3" customWidth="1"/>
    <col min="6" max="16384" width="9.00390625" style="3" customWidth="1"/>
  </cols>
  <sheetData>
    <row r="1" spans="1:6" ht="48.75" customHeight="1">
      <c r="A1" s="39" t="s">
        <v>101</v>
      </c>
      <c r="B1" s="39"/>
      <c r="C1" s="39"/>
      <c r="D1" s="39"/>
      <c r="E1" s="39"/>
      <c r="F1" s="39"/>
    </row>
    <row r="2" spans="1:2" ht="45.75" customHeight="1">
      <c r="A2" s="33" t="s">
        <v>102</v>
      </c>
      <c r="B2" s="33"/>
    </row>
    <row r="3" spans="1:6" ht="66.75" customHeight="1">
      <c r="A3" s="41"/>
      <c r="B3" s="41"/>
      <c r="C3" s="29" t="s">
        <v>116</v>
      </c>
      <c r="D3" s="29" t="s">
        <v>109</v>
      </c>
      <c r="E3" s="29" t="s">
        <v>110</v>
      </c>
      <c r="F3" s="25" t="s">
        <v>115</v>
      </c>
    </row>
    <row r="4" spans="1:6" ht="36" customHeight="1">
      <c r="A4" s="38" t="s">
        <v>105</v>
      </c>
      <c r="B4" s="25" t="s">
        <v>103</v>
      </c>
      <c r="C4" s="27">
        <v>0.2</v>
      </c>
      <c r="D4" s="25">
        <f>2448*C4</f>
        <v>489.6</v>
      </c>
      <c r="E4" s="25">
        <f>D4*12</f>
        <v>5875.200000000001</v>
      </c>
      <c r="F4" s="25"/>
    </row>
    <row r="5" spans="1:6" ht="36" customHeight="1">
      <c r="A5" s="38"/>
      <c r="B5" s="25" t="s">
        <v>104</v>
      </c>
      <c r="C5" s="27">
        <v>0.08</v>
      </c>
      <c r="D5" s="25">
        <f aca="true" t="shared" si="0" ref="D5:D12">2448*C5</f>
        <v>195.84</v>
      </c>
      <c r="E5" s="25">
        <f aca="true" t="shared" si="1" ref="E5:E13">D5*12</f>
        <v>2350.08</v>
      </c>
      <c r="F5" s="25"/>
    </row>
    <row r="6" spans="1:6" ht="36" customHeight="1">
      <c r="A6" s="38" t="s">
        <v>106</v>
      </c>
      <c r="B6" s="25" t="s">
        <v>103</v>
      </c>
      <c r="C6" s="27">
        <v>0.015</v>
      </c>
      <c r="D6" s="25">
        <f t="shared" si="0"/>
        <v>36.72</v>
      </c>
      <c r="E6" s="25">
        <f t="shared" si="1"/>
        <v>440.64</v>
      </c>
      <c r="F6" s="25"/>
    </row>
    <row r="7" spans="1:6" ht="36" customHeight="1">
      <c r="A7" s="38"/>
      <c r="B7" s="25" t="s">
        <v>104</v>
      </c>
      <c r="C7" s="28" t="s">
        <v>114</v>
      </c>
      <c r="D7" s="25">
        <f t="shared" si="0"/>
        <v>12.24</v>
      </c>
      <c r="E7" s="25">
        <f t="shared" si="1"/>
        <v>146.88</v>
      </c>
      <c r="F7" s="25"/>
    </row>
    <row r="8" spans="1:6" ht="36" customHeight="1">
      <c r="A8" s="38" t="s">
        <v>107</v>
      </c>
      <c r="B8" s="25" t="s">
        <v>103</v>
      </c>
      <c r="C8" s="27">
        <v>0.065</v>
      </c>
      <c r="D8" s="25">
        <f t="shared" si="0"/>
        <v>159.12</v>
      </c>
      <c r="E8" s="25">
        <f t="shared" si="1"/>
        <v>1909.44</v>
      </c>
      <c r="F8" s="25"/>
    </row>
    <row r="9" spans="1:6" ht="36" customHeight="1">
      <c r="A9" s="38"/>
      <c r="B9" s="25" t="s">
        <v>104</v>
      </c>
      <c r="C9" s="27">
        <v>0.02</v>
      </c>
      <c r="D9" s="25">
        <f t="shared" si="0"/>
        <v>48.96</v>
      </c>
      <c r="E9" s="25">
        <f t="shared" si="1"/>
        <v>587.52</v>
      </c>
      <c r="F9" s="25"/>
    </row>
    <row r="10" spans="1:6" ht="36" customHeight="1">
      <c r="A10" s="38" t="s">
        <v>108</v>
      </c>
      <c r="B10" s="25" t="s">
        <v>103</v>
      </c>
      <c r="C10" s="27">
        <v>0.005</v>
      </c>
      <c r="D10" s="25">
        <f t="shared" si="0"/>
        <v>12.24</v>
      </c>
      <c r="E10" s="25">
        <f t="shared" si="1"/>
        <v>146.88</v>
      </c>
      <c r="F10" s="25"/>
    </row>
    <row r="11" spans="1:6" ht="36" customHeight="1">
      <c r="A11" s="38"/>
      <c r="B11" s="25" t="s">
        <v>104</v>
      </c>
      <c r="C11" s="26" t="s">
        <v>111</v>
      </c>
      <c r="D11" s="25">
        <v>0</v>
      </c>
      <c r="E11" s="25">
        <f t="shared" si="1"/>
        <v>0</v>
      </c>
      <c r="F11" s="25"/>
    </row>
    <row r="12" spans="1:6" ht="36" customHeight="1">
      <c r="A12" s="40" t="s">
        <v>112</v>
      </c>
      <c r="B12" s="25" t="s">
        <v>103</v>
      </c>
      <c r="C12" s="27">
        <v>0.005</v>
      </c>
      <c r="D12" s="25">
        <f t="shared" si="0"/>
        <v>12.24</v>
      </c>
      <c r="E12" s="25">
        <f t="shared" si="1"/>
        <v>146.88</v>
      </c>
      <c r="F12" s="25"/>
    </row>
    <row r="13" spans="1:6" ht="36" customHeight="1">
      <c r="A13" s="38"/>
      <c r="B13" s="25" t="s">
        <v>104</v>
      </c>
      <c r="C13" s="25" t="s">
        <v>113</v>
      </c>
      <c r="D13" s="25">
        <v>0</v>
      </c>
      <c r="E13" s="25">
        <f t="shared" si="1"/>
        <v>0</v>
      </c>
      <c r="F13" s="25"/>
    </row>
    <row r="14" spans="1:6" ht="36" customHeight="1">
      <c r="A14" s="38" t="s">
        <v>97</v>
      </c>
      <c r="B14" s="25" t="s">
        <v>103</v>
      </c>
      <c r="C14" s="25"/>
      <c r="D14" s="25">
        <f>D4+D6+D8+D10+D12</f>
        <v>709.9200000000001</v>
      </c>
      <c r="E14" s="25">
        <f>E4+E6+E8+E10+E12</f>
        <v>8519.039999999999</v>
      </c>
      <c r="F14" s="25"/>
    </row>
    <row r="15" spans="1:6" ht="36" customHeight="1">
      <c r="A15" s="38"/>
      <c r="B15" s="25" t="s">
        <v>104</v>
      </c>
      <c r="C15" s="25"/>
      <c r="D15" s="25">
        <f>D5+D7+D9+D11+D13</f>
        <v>257.04</v>
      </c>
      <c r="E15" s="25">
        <f>E5+E7+E9+E11+E13</f>
        <v>3084.48</v>
      </c>
      <c r="F15" s="25"/>
    </row>
  </sheetData>
  <sheetProtection/>
  <mergeCells count="9">
    <mergeCell ref="A1:F1"/>
    <mergeCell ref="A10:A11"/>
    <mergeCell ref="A12:A13"/>
    <mergeCell ref="A3:B3"/>
    <mergeCell ref="A14:A15"/>
    <mergeCell ref="A2:B2"/>
    <mergeCell ref="A4:A5"/>
    <mergeCell ref="A6:A7"/>
    <mergeCell ref="A8:A9"/>
  </mergeCells>
  <printOptions/>
  <pageMargins left="1.1" right="0.75" top="1.28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2015-07-23T03:07:05Z</cp:lastPrinted>
  <dcterms:created xsi:type="dcterms:W3CDTF">1996-12-17T01:32:42Z</dcterms:created>
  <dcterms:modified xsi:type="dcterms:W3CDTF">2015-07-23T03:07:07Z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