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tabRatio="952" activeTab="6"/>
  </bookViews>
  <sheets>
    <sheet name="二院计算机" sheetId="1" r:id="rId1"/>
    <sheet name="一院综合" sheetId="2" r:id="rId2"/>
    <sheet name="妇幼保健所综合" sheetId="3" r:id="rId3"/>
    <sheet name="健康教育所科员" sheetId="4" r:id="rId4"/>
    <sheet name="一院口腔" sheetId="5" r:id="rId5"/>
    <sheet name="疾病预防控制中心预防医学" sheetId="6" r:id="rId6"/>
    <sheet name="扎区四办社区卫生服务中心中药" sheetId="7" r:id="rId7"/>
    <sheet name="兴华社区卫生服务中心中医" sheetId="8" r:id="rId8"/>
    <sheet name="扎区四办社区卫生服务中心中医" sheetId="9" r:id="rId9"/>
    <sheet name="二院护理" sheetId="10" r:id="rId10"/>
    <sheet name="一院护理ICU" sheetId="11" r:id="rId11"/>
    <sheet name="二院助产" sheetId="12" r:id="rId12"/>
    <sheet name="二院检验" sheetId="13" r:id="rId13"/>
    <sheet name="兴华社区卫生服务中心检验" sheetId="14" r:id="rId14"/>
    <sheet name="二院医疗影像" sheetId="15" r:id="rId15"/>
    <sheet name="一院医疗影像" sheetId="16" r:id="rId16"/>
    <sheet name="一院医疗急诊" sheetId="17" r:id="rId17"/>
    <sheet name="二院临床" sheetId="18" r:id="rId18"/>
    <sheet name="妇幼保健所临床" sheetId="19" r:id="rId19"/>
    <sheet name="扎区四办社区卫生服务中心临床" sheetId="20" r:id="rId20"/>
    <sheet name="新开河卫生院临床妇科" sheetId="21" r:id="rId21"/>
  </sheets>
  <definedNames/>
  <calcPr fullCalcOnLoad="1"/>
</workbook>
</file>

<file path=xl/sharedStrings.xml><?xml version="1.0" encoding="utf-8"?>
<sst xmlns="http://schemas.openxmlformats.org/spreadsheetml/2006/main" count="940" uniqueCount="294">
  <si>
    <t>朱来旺</t>
  </si>
  <si>
    <r>
      <t>1</t>
    </r>
    <r>
      <rPr>
        <sz val="12"/>
        <rFont val="宋体"/>
        <family val="0"/>
      </rPr>
      <t>52102199107262419</t>
    </r>
  </si>
  <si>
    <t>满洲里市健康教育所</t>
  </si>
  <si>
    <t>科员</t>
  </si>
  <si>
    <t>付亮亮</t>
  </si>
  <si>
    <r>
      <t>1</t>
    </r>
    <r>
      <rPr>
        <sz val="12"/>
        <rFont val="宋体"/>
        <family val="0"/>
      </rPr>
      <t>52131198803200016</t>
    </r>
  </si>
  <si>
    <t>刘文慧</t>
  </si>
  <si>
    <r>
      <t>1</t>
    </r>
    <r>
      <rPr>
        <sz val="12"/>
        <rFont val="宋体"/>
        <family val="0"/>
      </rPr>
      <t>52130198809210067</t>
    </r>
  </si>
  <si>
    <t>综合</t>
  </si>
  <si>
    <t>刘玥</t>
  </si>
  <si>
    <r>
      <t>1</t>
    </r>
    <r>
      <rPr>
        <sz val="12"/>
        <rFont val="宋体"/>
        <family val="0"/>
      </rPr>
      <t>52102198910130023</t>
    </r>
  </si>
  <si>
    <t>李爽</t>
  </si>
  <si>
    <r>
      <t>1</t>
    </r>
    <r>
      <rPr>
        <sz val="12"/>
        <rFont val="宋体"/>
        <family val="0"/>
      </rPr>
      <t>52102198602211841</t>
    </r>
  </si>
  <si>
    <t>杨桂玲</t>
  </si>
  <si>
    <r>
      <t>1</t>
    </r>
    <r>
      <rPr>
        <sz val="12"/>
        <rFont val="宋体"/>
        <family val="0"/>
      </rPr>
      <t>52102198401160021</t>
    </r>
  </si>
  <si>
    <t>李新影</t>
  </si>
  <si>
    <r>
      <t>1</t>
    </r>
    <r>
      <rPr>
        <sz val="12"/>
        <rFont val="宋体"/>
        <family val="0"/>
      </rPr>
      <t>52102198801102744</t>
    </r>
  </si>
  <si>
    <t>王庆宇</t>
  </si>
  <si>
    <r>
      <t>1</t>
    </r>
    <r>
      <rPr>
        <sz val="12"/>
        <rFont val="宋体"/>
        <family val="0"/>
      </rPr>
      <t>5210419890208092X</t>
    </r>
  </si>
  <si>
    <t>胡常友</t>
  </si>
  <si>
    <r>
      <t>1</t>
    </r>
    <r>
      <rPr>
        <sz val="12"/>
        <rFont val="宋体"/>
        <family val="0"/>
      </rPr>
      <t>52102198210292451</t>
    </r>
  </si>
  <si>
    <t>中药</t>
  </si>
  <si>
    <t>杨双语</t>
  </si>
  <si>
    <r>
      <t>1</t>
    </r>
    <r>
      <rPr>
        <sz val="12"/>
        <rFont val="宋体"/>
        <family val="0"/>
      </rPr>
      <t>5210219890628242X</t>
    </r>
  </si>
  <si>
    <t>中医</t>
  </si>
  <si>
    <t>贾梦晴</t>
  </si>
  <si>
    <r>
      <t>1</t>
    </r>
    <r>
      <rPr>
        <sz val="12"/>
        <rFont val="宋体"/>
        <family val="0"/>
      </rPr>
      <t>5210219890613032X</t>
    </r>
  </si>
  <si>
    <r>
      <t>1</t>
    </r>
    <r>
      <rPr>
        <sz val="12"/>
        <rFont val="宋体"/>
        <family val="0"/>
      </rPr>
      <t>52122199305196323</t>
    </r>
  </si>
  <si>
    <r>
      <t>1</t>
    </r>
    <r>
      <rPr>
        <sz val="12"/>
        <rFont val="宋体"/>
        <family val="0"/>
      </rPr>
      <t>52131198805252725</t>
    </r>
  </si>
  <si>
    <t>孙宁宁</t>
  </si>
  <si>
    <r>
      <t>1</t>
    </r>
    <r>
      <rPr>
        <sz val="12"/>
        <rFont val="宋体"/>
        <family val="0"/>
      </rPr>
      <t>52102198602180109</t>
    </r>
  </si>
  <si>
    <t>刘鑫</t>
  </si>
  <si>
    <r>
      <t>1</t>
    </r>
    <r>
      <rPr>
        <sz val="12"/>
        <rFont val="宋体"/>
        <family val="0"/>
      </rPr>
      <t>52102198905062425</t>
    </r>
  </si>
  <si>
    <r>
      <t>1</t>
    </r>
    <r>
      <rPr>
        <sz val="12"/>
        <rFont val="宋体"/>
        <family val="0"/>
      </rPr>
      <t>52102199310073023</t>
    </r>
  </si>
  <si>
    <t>白杨</t>
  </si>
  <si>
    <r>
      <t>1</t>
    </r>
    <r>
      <rPr>
        <sz val="12"/>
        <rFont val="宋体"/>
        <family val="0"/>
      </rPr>
      <t>52131198801130026</t>
    </r>
  </si>
  <si>
    <t>姓名</t>
  </si>
  <si>
    <t>身份证号</t>
  </si>
  <si>
    <t>准考证号</t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</si>
  <si>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</si>
  <si>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</si>
  <si>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</si>
  <si>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</si>
  <si>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</si>
  <si>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</si>
  <si>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</si>
  <si>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</si>
  <si>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</si>
  <si>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</si>
  <si>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</si>
  <si>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</si>
  <si>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</si>
  <si>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</si>
  <si>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</si>
  <si>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</si>
  <si>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</si>
  <si>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</si>
  <si>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</si>
  <si>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</si>
  <si>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</si>
  <si>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</si>
  <si>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</si>
  <si>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</si>
  <si>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</si>
  <si>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</si>
  <si>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</si>
  <si>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02</t>
    </r>
  </si>
  <si>
    <t>报考单位</t>
  </si>
  <si>
    <t>报考岗位</t>
  </si>
  <si>
    <t>考场</t>
  </si>
  <si>
    <t>座号</t>
  </si>
  <si>
    <t>满洲里市第二医院</t>
  </si>
  <si>
    <t>护理</t>
  </si>
  <si>
    <t>王翠</t>
  </si>
  <si>
    <r>
      <t>2</t>
    </r>
    <r>
      <rPr>
        <sz val="12"/>
        <rFont val="宋体"/>
        <family val="0"/>
      </rPr>
      <t>30302198306144049</t>
    </r>
  </si>
  <si>
    <t>赵彤格</t>
  </si>
  <si>
    <r>
      <t>1</t>
    </r>
    <r>
      <rPr>
        <sz val="12"/>
        <rFont val="宋体"/>
        <family val="0"/>
      </rPr>
      <t>52102199204231825</t>
    </r>
  </si>
  <si>
    <t>李微</t>
  </si>
  <si>
    <r>
      <t>1</t>
    </r>
    <r>
      <rPr>
        <sz val="12"/>
        <rFont val="宋体"/>
        <family val="0"/>
      </rPr>
      <t>52102199005302440</t>
    </r>
  </si>
  <si>
    <t>张萌</t>
  </si>
  <si>
    <r>
      <t>1</t>
    </r>
    <r>
      <rPr>
        <sz val="12"/>
        <rFont val="宋体"/>
        <family val="0"/>
      </rPr>
      <t>52102199309061244</t>
    </r>
  </si>
  <si>
    <t>王敏</t>
  </si>
  <si>
    <t>周莹</t>
  </si>
  <si>
    <r>
      <t>1</t>
    </r>
    <r>
      <rPr>
        <sz val="12"/>
        <rFont val="宋体"/>
        <family val="0"/>
      </rPr>
      <t>52128199303171841</t>
    </r>
  </si>
  <si>
    <t>满洲里市第一医院</t>
  </si>
  <si>
    <r>
      <t>护理I</t>
    </r>
    <r>
      <rPr>
        <sz val="12"/>
        <rFont val="宋体"/>
        <family val="0"/>
      </rPr>
      <t>CU</t>
    </r>
  </si>
  <si>
    <t>护理ICU</t>
  </si>
  <si>
    <r>
      <t>1</t>
    </r>
    <r>
      <rPr>
        <sz val="12"/>
        <rFont val="宋体"/>
        <family val="0"/>
      </rPr>
      <t>52128198605114821</t>
    </r>
  </si>
  <si>
    <t>李林</t>
  </si>
  <si>
    <t>林志红</t>
  </si>
  <si>
    <r>
      <t>1</t>
    </r>
    <r>
      <rPr>
        <sz val="12"/>
        <rFont val="宋体"/>
        <family val="0"/>
      </rPr>
      <t>52104199009053528</t>
    </r>
  </si>
  <si>
    <t>李淑祎</t>
  </si>
  <si>
    <r>
      <t>1</t>
    </r>
    <r>
      <rPr>
        <sz val="12"/>
        <rFont val="宋体"/>
        <family val="0"/>
      </rPr>
      <t>50429198306232124</t>
    </r>
  </si>
  <si>
    <t>检验</t>
  </si>
  <si>
    <t>王迪</t>
  </si>
  <si>
    <r>
      <t>1</t>
    </r>
    <r>
      <rPr>
        <sz val="12"/>
        <rFont val="宋体"/>
        <family val="0"/>
      </rPr>
      <t>52102198902143043</t>
    </r>
  </si>
  <si>
    <t>塔娜</t>
  </si>
  <si>
    <r>
      <t>1</t>
    </r>
    <r>
      <rPr>
        <sz val="12"/>
        <rFont val="宋体"/>
        <family val="0"/>
      </rPr>
      <t>50123198902040642</t>
    </r>
  </si>
  <si>
    <t>满洲里市兴华社区卫生服务中心</t>
  </si>
  <si>
    <t>吕明艳</t>
  </si>
  <si>
    <r>
      <t>2</t>
    </r>
    <r>
      <rPr>
        <sz val="12"/>
        <rFont val="宋体"/>
        <family val="0"/>
      </rPr>
      <t>32325198603210440</t>
    </r>
  </si>
  <si>
    <t>雷江</t>
  </si>
  <si>
    <r>
      <t>1</t>
    </r>
    <r>
      <rPr>
        <sz val="12"/>
        <rFont val="宋体"/>
        <family val="0"/>
      </rPr>
      <t>50221198610233824</t>
    </r>
  </si>
  <si>
    <t>口腔</t>
  </si>
  <si>
    <t>栗妍</t>
  </si>
  <si>
    <r>
      <t>1</t>
    </r>
    <r>
      <rPr>
        <sz val="12"/>
        <rFont val="宋体"/>
        <family val="0"/>
      </rPr>
      <t>52102198709122726</t>
    </r>
  </si>
  <si>
    <t>时娇</t>
  </si>
  <si>
    <r>
      <t>1</t>
    </r>
    <r>
      <rPr>
        <sz val="12"/>
        <rFont val="宋体"/>
        <family val="0"/>
      </rPr>
      <t>52102198508123028</t>
    </r>
  </si>
  <si>
    <t>吴迪</t>
  </si>
  <si>
    <r>
      <t>1</t>
    </r>
    <r>
      <rPr>
        <sz val="12"/>
        <rFont val="宋体"/>
        <family val="0"/>
      </rPr>
      <t>5210219840526002X</t>
    </r>
  </si>
  <si>
    <t>孙兵</t>
  </si>
  <si>
    <r>
      <t>1</t>
    </r>
    <r>
      <rPr>
        <sz val="12"/>
        <rFont val="宋体"/>
        <family val="0"/>
      </rPr>
      <t>52102198911201532</t>
    </r>
  </si>
  <si>
    <t>临床</t>
  </si>
  <si>
    <t>董昊</t>
  </si>
  <si>
    <r>
      <t>1</t>
    </r>
    <r>
      <rPr>
        <sz val="12"/>
        <rFont val="宋体"/>
        <family val="0"/>
      </rPr>
      <t>52102198601103056</t>
    </r>
  </si>
  <si>
    <t>张天明</t>
  </si>
  <si>
    <r>
      <t>1</t>
    </r>
    <r>
      <rPr>
        <sz val="12"/>
        <rFont val="宋体"/>
        <family val="0"/>
      </rPr>
      <t>52321198706016979</t>
    </r>
  </si>
  <si>
    <t>王晶晶</t>
  </si>
  <si>
    <r>
      <t>1</t>
    </r>
    <r>
      <rPr>
        <sz val="12"/>
        <rFont val="宋体"/>
        <family val="0"/>
      </rPr>
      <t>52127198812271823</t>
    </r>
  </si>
  <si>
    <t>李雅楠</t>
  </si>
  <si>
    <r>
      <t>1</t>
    </r>
    <r>
      <rPr>
        <sz val="12"/>
        <rFont val="宋体"/>
        <family val="0"/>
      </rPr>
      <t>52102199112151529</t>
    </r>
  </si>
  <si>
    <t>孟祥慧</t>
  </si>
  <si>
    <r>
      <t>1</t>
    </r>
    <r>
      <rPr>
        <sz val="12"/>
        <rFont val="宋体"/>
        <family val="0"/>
      </rPr>
      <t>52102198902131544</t>
    </r>
  </si>
  <si>
    <t>刘新宇</t>
  </si>
  <si>
    <r>
      <t>1</t>
    </r>
    <r>
      <rPr>
        <sz val="12"/>
        <rFont val="宋体"/>
        <family val="0"/>
      </rPr>
      <t>52102199109221215</t>
    </r>
  </si>
  <si>
    <t>陈树伟</t>
  </si>
  <si>
    <r>
      <t>1</t>
    </r>
    <r>
      <rPr>
        <sz val="12"/>
        <rFont val="宋体"/>
        <family val="0"/>
      </rPr>
      <t>52102199111023015</t>
    </r>
  </si>
  <si>
    <t>姚殿嵩</t>
  </si>
  <si>
    <r>
      <t>2</t>
    </r>
    <r>
      <rPr>
        <sz val="12"/>
        <rFont val="宋体"/>
        <family val="0"/>
      </rPr>
      <t>31182198603074915</t>
    </r>
  </si>
  <si>
    <t>萨仁高娃</t>
  </si>
  <si>
    <r>
      <t>1</t>
    </r>
    <r>
      <rPr>
        <sz val="12"/>
        <rFont val="宋体"/>
        <family val="0"/>
      </rPr>
      <t>52222198612085448</t>
    </r>
  </si>
  <si>
    <t xml:space="preserve"> 刘永斌</t>
  </si>
  <si>
    <r>
      <t>1</t>
    </r>
    <r>
      <rPr>
        <sz val="12"/>
        <rFont val="宋体"/>
        <family val="0"/>
      </rPr>
      <t>50103197910250017</t>
    </r>
  </si>
  <si>
    <t>马波</t>
  </si>
  <si>
    <r>
      <t>1</t>
    </r>
    <r>
      <rPr>
        <sz val="12"/>
        <rFont val="宋体"/>
        <family val="0"/>
      </rPr>
      <t>52102198805231519</t>
    </r>
  </si>
  <si>
    <t>张一强</t>
  </si>
  <si>
    <r>
      <t>1</t>
    </r>
    <r>
      <rPr>
        <sz val="12"/>
        <rFont val="宋体"/>
        <family val="0"/>
      </rPr>
      <t>52102199101081537</t>
    </r>
  </si>
  <si>
    <t>闫亮</t>
  </si>
  <si>
    <r>
      <t>1</t>
    </r>
    <r>
      <rPr>
        <sz val="12"/>
        <rFont val="宋体"/>
        <family val="0"/>
      </rPr>
      <t>52127198807142410</t>
    </r>
  </si>
  <si>
    <t>李琳</t>
  </si>
  <si>
    <r>
      <t>2</t>
    </r>
    <r>
      <rPr>
        <sz val="12"/>
        <rFont val="宋体"/>
        <family val="0"/>
      </rPr>
      <t>30202198508150329</t>
    </r>
  </si>
  <si>
    <t>荆囝囡</t>
  </si>
  <si>
    <r>
      <t>1</t>
    </r>
    <r>
      <rPr>
        <sz val="12"/>
        <rFont val="宋体"/>
        <family val="0"/>
      </rPr>
      <t>5210519880216214X</t>
    </r>
  </si>
  <si>
    <t>马婧妍</t>
  </si>
  <si>
    <r>
      <t>1</t>
    </r>
    <r>
      <rPr>
        <sz val="12"/>
        <rFont val="宋体"/>
        <family val="0"/>
      </rPr>
      <t>52104199104210026</t>
    </r>
  </si>
  <si>
    <t>张璞</t>
  </si>
  <si>
    <r>
      <t>1</t>
    </r>
    <r>
      <rPr>
        <sz val="12"/>
        <rFont val="宋体"/>
        <family val="0"/>
      </rPr>
      <t>52104198810293522</t>
    </r>
  </si>
  <si>
    <t>傅文斌</t>
  </si>
  <si>
    <t>曲晓霞</t>
  </si>
  <si>
    <r>
      <t>2</t>
    </r>
    <r>
      <rPr>
        <sz val="12"/>
        <rFont val="宋体"/>
        <family val="0"/>
      </rPr>
      <t>10623198702165284</t>
    </r>
  </si>
  <si>
    <t>满洲里市妇幼保健所</t>
  </si>
  <si>
    <t>庞薇</t>
  </si>
  <si>
    <r>
      <t>1</t>
    </r>
    <r>
      <rPr>
        <sz val="12"/>
        <rFont val="宋体"/>
        <family val="0"/>
      </rPr>
      <t>52102198908082720</t>
    </r>
  </si>
  <si>
    <t>孟庆鑫</t>
  </si>
  <si>
    <r>
      <t>1</t>
    </r>
    <r>
      <rPr>
        <sz val="12"/>
        <rFont val="宋体"/>
        <family val="0"/>
      </rPr>
      <t>52128199102270624</t>
    </r>
  </si>
  <si>
    <t>扎区四办社区卫生服中心</t>
  </si>
  <si>
    <t>王国慧</t>
  </si>
  <si>
    <r>
      <t>2</t>
    </r>
    <r>
      <rPr>
        <sz val="12"/>
        <rFont val="宋体"/>
        <family val="0"/>
      </rPr>
      <t>31002198403021520</t>
    </r>
  </si>
  <si>
    <t>刘园园</t>
  </si>
  <si>
    <r>
      <t>1</t>
    </r>
    <r>
      <rPr>
        <sz val="12"/>
        <rFont val="宋体"/>
        <family val="0"/>
      </rPr>
      <t>52102198810181827</t>
    </r>
  </si>
  <si>
    <t>满洲里市新开河卫生院</t>
  </si>
  <si>
    <t>临床妇科</t>
  </si>
  <si>
    <t>宋睿娇</t>
  </si>
  <si>
    <r>
      <t>1</t>
    </r>
    <r>
      <rPr>
        <sz val="12"/>
        <rFont val="宋体"/>
        <family val="0"/>
      </rPr>
      <t>52102198410280623</t>
    </r>
  </si>
  <si>
    <t>医疗急诊</t>
  </si>
  <si>
    <t>魏德芳</t>
  </si>
  <si>
    <r>
      <t>1</t>
    </r>
    <r>
      <rPr>
        <sz val="12"/>
        <rFont val="宋体"/>
        <family val="0"/>
      </rPr>
      <t>52131198801280622</t>
    </r>
  </si>
  <si>
    <t>张青</t>
  </si>
  <si>
    <r>
      <t>1</t>
    </r>
    <r>
      <rPr>
        <sz val="12"/>
        <rFont val="宋体"/>
        <family val="0"/>
      </rPr>
      <t>52102198907063026</t>
    </r>
  </si>
  <si>
    <t>王丽雅</t>
  </si>
  <si>
    <r>
      <t>1</t>
    </r>
    <r>
      <rPr>
        <sz val="12"/>
        <rFont val="宋体"/>
        <family val="0"/>
      </rPr>
      <t>30705198408021522</t>
    </r>
  </si>
  <si>
    <r>
      <t>1</t>
    </r>
    <r>
      <rPr>
        <sz val="12"/>
        <rFont val="宋体"/>
        <family val="0"/>
      </rPr>
      <t>52123198406140929</t>
    </r>
  </si>
  <si>
    <t>吴占柱</t>
  </si>
  <si>
    <r>
      <t>1</t>
    </r>
    <r>
      <rPr>
        <sz val="12"/>
        <rFont val="宋体"/>
        <family val="0"/>
      </rPr>
      <t>52102198603010312</t>
    </r>
  </si>
  <si>
    <t>医疗影像</t>
  </si>
  <si>
    <t>王蕴泽</t>
  </si>
  <si>
    <r>
      <t>1</t>
    </r>
    <r>
      <rPr>
        <sz val="12"/>
        <rFont val="宋体"/>
        <family val="0"/>
      </rPr>
      <t>50781199104301220</t>
    </r>
  </si>
  <si>
    <t>姜明旭</t>
  </si>
  <si>
    <r>
      <t>1</t>
    </r>
    <r>
      <rPr>
        <sz val="12"/>
        <rFont val="宋体"/>
        <family val="0"/>
      </rPr>
      <t>52102199008190915</t>
    </r>
  </si>
  <si>
    <r>
      <t>1</t>
    </r>
    <r>
      <rPr>
        <sz val="12"/>
        <rFont val="宋体"/>
        <family val="0"/>
      </rPr>
      <t>52102198801151511</t>
    </r>
  </si>
  <si>
    <t>于海波</t>
  </si>
  <si>
    <r>
      <t>1</t>
    </r>
    <r>
      <rPr>
        <sz val="12"/>
        <rFont val="宋体"/>
        <family val="0"/>
      </rPr>
      <t>52102198909212427</t>
    </r>
  </si>
  <si>
    <t>于金波</t>
  </si>
  <si>
    <r>
      <t>1</t>
    </r>
    <r>
      <rPr>
        <sz val="12"/>
        <rFont val="宋体"/>
        <family val="0"/>
      </rPr>
      <t>52102198907162737</t>
    </r>
  </si>
  <si>
    <t>刘儒嘉</t>
  </si>
  <si>
    <r>
      <t>1</t>
    </r>
    <r>
      <rPr>
        <sz val="12"/>
        <rFont val="宋体"/>
        <family val="0"/>
      </rPr>
      <t>52102199001063032</t>
    </r>
  </si>
  <si>
    <t>杨萌</t>
  </si>
  <si>
    <r>
      <t>1</t>
    </r>
    <r>
      <rPr>
        <sz val="12"/>
        <rFont val="宋体"/>
        <family val="0"/>
      </rPr>
      <t>52223198712094815</t>
    </r>
  </si>
  <si>
    <t>王绍文</t>
  </si>
  <si>
    <r>
      <t>1</t>
    </r>
    <r>
      <rPr>
        <sz val="12"/>
        <rFont val="宋体"/>
        <family val="0"/>
      </rPr>
      <t>52102198312041258</t>
    </r>
  </si>
  <si>
    <t>满洲里市疾病预防控制中心</t>
  </si>
  <si>
    <t>预防医学</t>
  </si>
  <si>
    <t>于家莲</t>
  </si>
  <si>
    <r>
      <t>1</t>
    </r>
    <r>
      <rPr>
        <sz val="12"/>
        <rFont val="宋体"/>
        <family val="0"/>
      </rPr>
      <t>52102199009201567</t>
    </r>
  </si>
  <si>
    <t>马芯蕊</t>
  </si>
  <si>
    <r>
      <t>1</t>
    </r>
    <r>
      <rPr>
        <sz val="12"/>
        <rFont val="宋体"/>
        <family val="0"/>
      </rPr>
      <t>52104198705290928</t>
    </r>
  </si>
  <si>
    <t>助产</t>
  </si>
  <si>
    <t>计算机</t>
  </si>
  <si>
    <t>通拉嘎</t>
  </si>
  <si>
    <t>邰志萍</t>
  </si>
  <si>
    <r>
      <t>1</t>
    </r>
    <r>
      <rPr>
        <sz val="12"/>
        <rFont val="宋体"/>
        <family val="0"/>
      </rPr>
      <t>5213119820112006X</t>
    </r>
  </si>
  <si>
    <t>谢楠</t>
  </si>
  <si>
    <t>加分因素</t>
  </si>
  <si>
    <t>加分分值</t>
  </si>
  <si>
    <t>蒙古族</t>
  </si>
  <si>
    <t>蒙古族</t>
  </si>
  <si>
    <t>鄂温克</t>
  </si>
  <si>
    <t>公共科目笔试卷面成绩</t>
  </si>
  <si>
    <t>公共科目笔试成绩（含少数民族加分）</t>
  </si>
  <si>
    <r>
      <t>公共科目笔试成绩（含少数民族加分）4</t>
    </r>
    <r>
      <rPr>
        <sz val="12"/>
        <rFont val="宋体"/>
        <family val="0"/>
      </rPr>
      <t>0%</t>
    </r>
  </si>
  <si>
    <t>49.50</t>
  </si>
  <si>
    <t>68.50</t>
  </si>
  <si>
    <t>72.00</t>
  </si>
  <si>
    <t>60.00</t>
  </si>
  <si>
    <t>68.00</t>
  </si>
  <si>
    <t>67.50</t>
  </si>
  <si>
    <t>62.00</t>
  </si>
  <si>
    <t>61.50</t>
  </si>
  <si>
    <t>75.50</t>
  </si>
  <si>
    <t>74.50</t>
  </si>
  <si>
    <t>70.00</t>
  </si>
  <si>
    <t>62.50</t>
  </si>
  <si>
    <t>69.00</t>
  </si>
  <si>
    <t>70.50</t>
  </si>
  <si>
    <t>63.00</t>
  </si>
  <si>
    <t>65.50</t>
  </si>
  <si>
    <t>69.50</t>
  </si>
  <si>
    <t>66.50</t>
  </si>
  <si>
    <t>64.50</t>
  </si>
  <si>
    <t>72.50</t>
  </si>
  <si>
    <t>79.50</t>
  </si>
  <si>
    <t>77.00</t>
  </si>
  <si>
    <t>71.00</t>
  </si>
  <si>
    <t>71.50</t>
  </si>
  <si>
    <t>74.00</t>
  </si>
  <si>
    <t>76.00</t>
  </si>
  <si>
    <t>73.50</t>
  </si>
  <si>
    <t>75.00</t>
  </si>
  <si>
    <t>80.50</t>
  </si>
  <si>
    <t>78.50</t>
  </si>
  <si>
    <t>79.00</t>
  </si>
  <si>
    <t>78.00</t>
  </si>
  <si>
    <t>81.00</t>
  </si>
  <si>
    <t>80.00</t>
  </si>
  <si>
    <t>84.50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</si>
  <si>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</si>
  <si>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</si>
  <si>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2</t>
    </r>
  </si>
  <si>
    <t>崔兆宁</t>
  </si>
  <si>
    <t>专业测试笔试卷面成绩</t>
  </si>
  <si>
    <t>专业测试笔试卷面成绩60%</t>
  </si>
  <si>
    <t>总成绩</t>
  </si>
  <si>
    <t>62.25</t>
  </si>
  <si>
    <t>64.75</t>
  </si>
  <si>
    <t>0.00</t>
  </si>
  <si>
    <t>69.25</t>
  </si>
  <si>
    <t>70.25</t>
  </si>
  <si>
    <t>60.25</t>
  </si>
  <si>
    <t>71.75</t>
  </si>
  <si>
    <t>71.25</t>
  </si>
  <si>
    <t>61.00</t>
  </si>
  <si>
    <t>60.75</t>
  </si>
  <si>
    <t>64.00</t>
  </si>
  <si>
    <t>68.25</t>
  </si>
  <si>
    <t>56.50</t>
  </si>
  <si>
    <t>76.50</t>
  </si>
  <si>
    <t>59.40</t>
  </si>
  <si>
    <t>69.75</t>
  </si>
  <si>
    <t>67.00</t>
  </si>
  <si>
    <t>56.00</t>
  </si>
  <si>
    <t>66.00</t>
  </si>
  <si>
    <t>55.50</t>
  </si>
  <si>
    <t>50.50</t>
  </si>
  <si>
    <t>83.25</t>
  </si>
  <si>
    <t>76.75</t>
  </si>
  <si>
    <t>88.00</t>
  </si>
  <si>
    <t>83.75</t>
  </si>
  <si>
    <t>89.25</t>
  </si>
  <si>
    <t>79.75</t>
  </si>
  <si>
    <t>85.75</t>
  </si>
  <si>
    <t>73.25</t>
  </si>
  <si>
    <t>47.50</t>
  </si>
  <si>
    <t>51.50</t>
  </si>
  <si>
    <t>65.00</t>
  </si>
  <si>
    <t>70.75</t>
  </si>
  <si>
    <t>23.00</t>
  </si>
  <si>
    <t>66.25</t>
  </si>
  <si>
    <t>82.00</t>
  </si>
  <si>
    <t>84.00</t>
  </si>
  <si>
    <t>83.00</t>
  </si>
  <si>
    <t>备注</t>
  </si>
  <si>
    <t>专业测试缺考</t>
  </si>
  <si>
    <r>
      <t>1</t>
    </r>
    <r>
      <rPr>
        <sz val="12"/>
        <rFont val="宋体"/>
        <family val="0"/>
      </rPr>
      <t>5042919800814031X</t>
    </r>
  </si>
  <si>
    <t>专业测试缺考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</si>
</sst>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d&quot;日&quot;;@"/>
    <numFmt numFmtId="185" formatCode="0.00_ "/>
    <numFmt numFmtId="186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5" fontId="0" fillId="0" borderId="1" xfId="0" applyNumberFormat="1" applyFill="1" applyBorder="1" applyAlignment="1">
      <alignment horizontal="center" vertical="center"/>
    </xf>
    <xf numFmtId="186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185" fontId="0" fillId="0" borderId="2" xfId="0" applyNumberFormat="1" applyFill="1" applyBorder="1" applyAlignment="1">
      <alignment horizontal="center" vertical="center"/>
    </xf>
    <xf numFmtId="185" fontId="0" fillId="0" borderId="2" xfId="0" applyNumberFormat="1" applyFont="1" applyFill="1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185" fontId="0" fillId="0" borderId="3" xfId="0" applyNumberFormat="1" applyFill="1" applyBorder="1" applyAlignment="1">
      <alignment horizontal="center" vertical="center"/>
    </xf>
    <xf numFmtId="185" fontId="0" fillId="0" borderId="3" xfId="0" applyNumberFormat="1" applyFon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6" fontId="0" fillId="0" borderId="1" xfId="0" applyNumberFormat="1" applyBorder="1" applyAlignment="1">
      <alignment horizontal="center" vertical="center"/>
    </xf>
    <xf numFmtId="186" fontId="0" fillId="0" borderId="1" xfId="0" applyNumberFormat="1" applyFont="1" applyFill="1" applyBorder="1" applyAlignment="1">
      <alignment horizontal="center" vertical="center"/>
    </xf>
    <xf numFmtId="186" fontId="0" fillId="0" borderId="2" xfId="0" applyNumberFormat="1" applyBorder="1" applyAlignment="1">
      <alignment horizontal="center" vertical="center"/>
    </xf>
    <xf numFmtId="186" fontId="0" fillId="0" borderId="2" xfId="0" applyNumberFormat="1" applyFont="1" applyFill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0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C34" sqref="C34"/>
    </sheetView>
  </sheetViews>
  <sheetFormatPr defaultColWidth="9.00390625" defaultRowHeight="14.25"/>
  <cols>
    <col min="1" max="2" width="6.375" style="0" customWidth="1"/>
    <col min="3" max="3" width="13.375" style="0" customWidth="1"/>
    <col min="5" max="5" width="20.375" style="0" customWidth="1"/>
    <col min="6" max="6" width="16.375" style="0" customWidth="1"/>
    <col min="11" max="11" width="18.75390625" style="0" customWidth="1"/>
    <col min="12" max="12" width="15.25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246</v>
      </c>
      <c r="B2" s="24" t="s">
        <v>50</v>
      </c>
      <c r="C2" s="25">
        <v>15210030314</v>
      </c>
      <c r="D2" s="26" t="s">
        <v>0</v>
      </c>
      <c r="E2" s="27" t="s">
        <v>1</v>
      </c>
      <c r="F2" s="28" t="s">
        <v>71</v>
      </c>
      <c r="G2" s="26" t="s">
        <v>197</v>
      </c>
      <c r="H2" s="26"/>
      <c r="I2" s="26"/>
      <c r="J2" s="29" t="s">
        <v>239</v>
      </c>
      <c r="K2" s="30">
        <f>I2+J2</f>
        <v>78.5</v>
      </c>
      <c r="L2" s="30">
        <f>K2*0.4</f>
        <v>31.400000000000002</v>
      </c>
      <c r="M2" s="37" t="s">
        <v>231</v>
      </c>
      <c r="N2" s="38">
        <f>M2*0.6</f>
        <v>46.199999999999996</v>
      </c>
      <c r="O2" s="38">
        <f>L2+N2</f>
        <v>77.6</v>
      </c>
      <c r="P2" s="26"/>
    </row>
    <row r="3" spans="1:16" s="8" customFormat="1" ht="24.75" customHeight="1" thickTop="1">
      <c r="A3" s="16" t="s">
        <v>246</v>
      </c>
      <c r="B3" s="16" t="s">
        <v>51</v>
      </c>
      <c r="C3" s="17">
        <v>15210030315</v>
      </c>
      <c r="D3" s="18" t="s">
        <v>199</v>
      </c>
      <c r="E3" s="19" t="s">
        <v>200</v>
      </c>
      <c r="F3" s="20" t="s">
        <v>71</v>
      </c>
      <c r="G3" s="18" t="s">
        <v>197</v>
      </c>
      <c r="H3" s="18" t="s">
        <v>204</v>
      </c>
      <c r="I3" s="18">
        <v>2.5</v>
      </c>
      <c r="J3" s="21" t="s">
        <v>218</v>
      </c>
      <c r="K3" s="22">
        <f>I3+J3</f>
        <v>78</v>
      </c>
      <c r="L3" s="22">
        <f>K3*0.4</f>
        <v>31.200000000000003</v>
      </c>
      <c r="M3" s="35" t="s">
        <v>270</v>
      </c>
      <c r="N3" s="36">
        <f>M3*0.6</f>
        <v>39.6</v>
      </c>
      <c r="O3" s="36">
        <f>L3+N3</f>
        <v>70.80000000000001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K29" sqref="K29"/>
    </sheetView>
  </sheetViews>
  <sheetFormatPr defaultColWidth="9.00390625" defaultRowHeight="14.25"/>
  <cols>
    <col min="1" max="2" width="6.00390625" style="0" customWidth="1"/>
    <col min="3" max="3" width="12.375" style="0" customWidth="1"/>
    <col min="5" max="5" width="20.50390625" style="0" customWidth="1"/>
    <col min="6" max="6" width="16.375" style="0" customWidth="1"/>
    <col min="11" max="11" width="12.875" style="0" customWidth="1"/>
    <col min="12" max="12" width="15.1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>
      <c r="A2" s="12" t="s">
        <v>247</v>
      </c>
      <c r="B2" s="12" t="s">
        <v>56</v>
      </c>
      <c r="C2" s="13">
        <v>15210030220</v>
      </c>
      <c r="D2" s="6" t="s">
        <v>75</v>
      </c>
      <c r="E2" s="4" t="s">
        <v>76</v>
      </c>
      <c r="F2" s="7" t="s">
        <v>71</v>
      </c>
      <c r="G2" s="6" t="s">
        <v>72</v>
      </c>
      <c r="H2" s="6"/>
      <c r="I2" s="6"/>
      <c r="J2" s="14" t="s">
        <v>212</v>
      </c>
      <c r="K2" s="11">
        <f>I2+J2</f>
        <v>72</v>
      </c>
      <c r="L2" s="11">
        <f>K2*0.4</f>
        <v>28.8</v>
      </c>
      <c r="M2" s="33" t="s">
        <v>277</v>
      </c>
      <c r="N2" s="34">
        <f>M2*0.6</f>
        <v>53.55</v>
      </c>
      <c r="O2" s="34">
        <f>L2+N2</f>
        <v>82.35</v>
      </c>
      <c r="P2" s="6"/>
    </row>
    <row r="3" spans="1:16" s="8" customFormat="1" ht="24.75" customHeight="1" thickBot="1">
      <c r="A3" s="24" t="s">
        <v>247</v>
      </c>
      <c r="B3" s="24" t="s">
        <v>58</v>
      </c>
      <c r="C3" s="25">
        <v>15210030222</v>
      </c>
      <c r="D3" s="26" t="s">
        <v>77</v>
      </c>
      <c r="E3" s="27" t="s">
        <v>78</v>
      </c>
      <c r="F3" s="28" t="s">
        <v>71</v>
      </c>
      <c r="G3" s="26" t="s">
        <v>72</v>
      </c>
      <c r="H3" s="26"/>
      <c r="I3" s="26"/>
      <c r="J3" s="29" t="s">
        <v>214</v>
      </c>
      <c r="K3" s="30">
        <f>I3+J3</f>
        <v>68</v>
      </c>
      <c r="L3" s="30">
        <f>K3*0.4</f>
        <v>27.200000000000003</v>
      </c>
      <c r="M3" s="37" t="s">
        <v>279</v>
      </c>
      <c r="N3" s="38">
        <f>M3*0.6</f>
        <v>51.449999999999996</v>
      </c>
      <c r="O3" s="38">
        <f>L3+N3</f>
        <v>78.65</v>
      </c>
      <c r="P3" s="26"/>
    </row>
    <row r="4" spans="1:16" s="8" customFormat="1" ht="24.75" customHeight="1" thickTop="1">
      <c r="A4" s="16" t="s">
        <v>247</v>
      </c>
      <c r="B4" s="16" t="s">
        <v>57</v>
      </c>
      <c r="C4" s="17">
        <v>15210030221</v>
      </c>
      <c r="D4" s="18" t="s">
        <v>73</v>
      </c>
      <c r="E4" s="19" t="s">
        <v>74</v>
      </c>
      <c r="F4" s="20" t="s">
        <v>71</v>
      </c>
      <c r="G4" s="18" t="s">
        <v>72</v>
      </c>
      <c r="H4" s="18"/>
      <c r="I4" s="18"/>
      <c r="J4" s="21" t="s">
        <v>211</v>
      </c>
      <c r="K4" s="22">
        <f>I4+J4</f>
        <v>68.5</v>
      </c>
      <c r="L4" s="22">
        <f>K4*0.4</f>
        <v>27.400000000000002</v>
      </c>
      <c r="M4" s="35" t="s">
        <v>278</v>
      </c>
      <c r="N4" s="36">
        <f>M4*0.6</f>
        <v>47.85</v>
      </c>
      <c r="O4" s="36">
        <f>L4+N4</f>
        <v>75.25</v>
      </c>
      <c r="P4" s="18"/>
    </row>
    <row r="5" spans="1:16" s="8" customFormat="1" ht="24.75" customHeight="1">
      <c r="A5" s="12" t="s">
        <v>247</v>
      </c>
      <c r="B5" s="12" t="s">
        <v>59</v>
      </c>
      <c r="C5" s="13">
        <v>15210030223</v>
      </c>
      <c r="D5" s="6" t="s">
        <v>79</v>
      </c>
      <c r="E5" s="4" t="s">
        <v>80</v>
      </c>
      <c r="F5" s="7" t="s">
        <v>71</v>
      </c>
      <c r="G5" s="6" t="s">
        <v>72</v>
      </c>
      <c r="H5" s="6"/>
      <c r="I5" s="6"/>
      <c r="J5" s="14" t="s">
        <v>215</v>
      </c>
      <c r="K5" s="11">
        <f>I5+J5</f>
        <v>67.5</v>
      </c>
      <c r="L5" s="11">
        <f>K5*0.4</f>
        <v>27</v>
      </c>
      <c r="M5" s="33" t="s">
        <v>280</v>
      </c>
      <c r="N5" s="34">
        <f>M5*0.6</f>
        <v>43.949999999999996</v>
      </c>
      <c r="O5" s="34">
        <f>L5+N5</f>
        <v>70.94999999999999</v>
      </c>
      <c r="P5" s="6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C1">
      <selection activeCell="C1" sqref="A1:IV1"/>
    </sheetView>
  </sheetViews>
  <sheetFormatPr defaultColWidth="9.00390625" defaultRowHeight="14.25"/>
  <cols>
    <col min="1" max="2" width="6.125" style="0" customWidth="1"/>
    <col min="3" max="3" width="13.00390625" style="0" customWidth="1"/>
    <col min="5" max="5" width="20.75390625" style="0" customWidth="1"/>
    <col min="6" max="6" width="15.50390625" style="0" customWidth="1"/>
    <col min="11" max="11" width="13.50390625" style="0" customWidth="1"/>
    <col min="12" max="12" width="14.1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>
      <c r="A2" s="12" t="s">
        <v>247</v>
      </c>
      <c r="B2" s="12" t="s">
        <v>54</v>
      </c>
      <c r="C2" s="13">
        <v>15210030218</v>
      </c>
      <c r="D2" s="6" t="s">
        <v>89</v>
      </c>
      <c r="E2" s="4" t="s">
        <v>90</v>
      </c>
      <c r="F2" s="7" t="s">
        <v>84</v>
      </c>
      <c r="G2" s="6" t="s">
        <v>85</v>
      </c>
      <c r="H2" s="6" t="s">
        <v>205</v>
      </c>
      <c r="I2" s="6">
        <v>2.5</v>
      </c>
      <c r="J2" s="14" t="s">
        <v>222</v>
      </c>
      <c r="K2" s="11">
        <f>I2+J2</f>
        <v>71.5</v>
      </c>
      <c r="L2" s="11">
        <f>K2*0.4</f>
        <v>28.6</v>
      </c>
      <c r="M2" s="33" t="s">
        <v>275</v>
      </c>
      <c r="N2" s="34">
        <f>M2*0.6</f>
        <v>52.8</v>
      </c>
      <c r="O2" s="34">
        <f>L2+N2</f>
        <v>81.4</v>
      </c>
      <c r="P2" s="6"/>
    </row>
    <row r="3" spans="1:16" s="8" customFormat="1" ht="24.75" customHeight="1" thickBot="1">
      <c r="A3" s="24" t="s">
        <v>247</v>
      </c>
      <c r="B3" s="24" t="s">
        <v>52</v>
      </c>
      <c r="C3" s="25">
        <v>15210030216</v>
      </c>
      <c r="D3" s="26" t="s">
        <v>82</v>
      </c>
      <c r="E3" s="27" t="s">
        <v>83</v>
      </c>
      <c r="F3" s="28" t="s">
        <v>84</v>
      </c>
      <c r="G3" s="26" t="s">
        <v>85</v>
      </c>
      <c r="H3" s="26"/>
      <c r="I3" s="26"/>
      <c r="J3" s="29" t="s">
        <v>218</v>
      </c>
      <c r="K3" s="30">
        <f>I3+J3</f>
        <v>75.5</v>
      </c>
      <c r="L3" s="30">
        <f>K3*0.4</f>
        <v>30.200000000000003</v>
      </c>
      <c r="M3" s="37" t="s">
        <v>273</v>
      </c>
      <c r="N3" s="38">
        <f>M3*0.6</f>
        <v>49.949999999999996</v>
      </c>
      <c r="O3" s="38">
        <f>L3+N3</f>
        <v>80.15</v>
      </c>
      <c r="P3" s="26"/>
    </row>
    <row r="4" spans="1:16" s="8" customFormat="1" ht="24.75" customHeight="1" thickTop="1">
      <c r="A4" s="16" t="s">
        <v>247</v>
      </c>
      <c r="B4" s="16" t="s">
        <v>55</v>
      </c>
      <c r="C4" s="17">
        <v>15210030219</v>
      </c>
      <c r="D4" s="18" t="s">
        <v>91</v>
      </c>
      <c r="E4" s="19" t="s">
        <v>92</v>
      </c>
      <c r="F4" s="20" t="s">
        <v>84</v>
      </c>
      <c r="G4" s="18" t="s">
        <v>85</v>
      </c>
      <c r="H4" s="18"/>
      <c r="I4" s="18"/>
      <c r="J4" s="21" t="s">
        <v>223</v>
      </c>
      <c r="K4" s="22">
        <f>I4+J4</f>
        <v>70.5</v>
      </c>
      <c r="L4" s="22">
        <f>K4*0.4</f>
        <v>28.200000000000003</v>
      </c>
      <c r="M4" s="35" t="s">
        <v>276</v>
      </c>
      <c r="N4" s="36">
        <f>M4*0.6</f>
        <v>50.25</v>
      </c>
      <c r="O4" s="36">
        <f>L4+N4</f>
        <v>78.45</v>
      </c>
      <c r="P4" s="18"/>
    </row>
    <row r="5" spans="1:16" s="8" customFormat="1" ht="24.75" customHeight="1">
      <c r="A5" s="12" t="s">
        <v>247</v>
      </c>
      <c r="B5" s="12" t="s">
        <v>53</v>
      </c>
      <c r="C5" s="13">
        <v>15210030217</v>
      </c>
      <c r="D5" s="6" t="s">
        <v>81</v>
      </c>
      <c r="E5" s="4" t="s">
        <v>87</v>
      </c>
      <c r="F5" s="7" t="s">
        <v>84</v>
      </c>
      <c r="G5" s="6" t="s">
        <v>86</v>
      </c>
      <c r="H5" s="6"/>
      <c r="I5" s="6"/>
      <c r="J5" s="14" t="s">
        <v>219</v>
      </c>
      <c r="K5" s="11">
        <f>I5+J5</f>
        <v>74.5</v>
      </c>
      <c r="L5" s="11">
        <f>K5*0.4</f>
        <v>29.8</v>
      </c>
      <c r="M5" s="33" t="s">
        <v>274</v>
      </c>
      <c r="N5" s="34">
        <f>M5*0.6</f>
        <v>46.05</v>
      </c>
      <c r="O5" s="34">
        <f>L5+N5</f>
        <v>75.85</v>
      </c>
      <c r="P5" s="6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L28" sqref="L28"/>
    </sheetView>
  </sheetViews>
  <sheetFormatPr defaultColWidth="9.00390625" defaultRowHeight="14.25"/>
  <cols>
    <col min="1" max="2" width="5.875" style="0" customWidth="1"/>
    <col min="3" max="3" width="13.75390625" style="0" customWidth="1"/>
    <col min="5" max="5" width="20.00390625" style="0" customWidth="1"/>
    <col min="6" max="6" width="16.875" style="0" customWidth="1"/>
    <col min="11" max="11" width="13.375" style="0" customWidth="1"/>
    <col min="12" max="12" width="14.50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247</v>
      </c>
      <c r="B2" s="24" t="s">
        <v>50</v>
      </c>
      <c r="C2" s="25">
        <v>15210030214</v>
      </c>
      <c r="D2" s="26" t="s">
        <v>248</v>
      </c>
      <c r="E2" s="27" t="s">
        <v>33</v>
      </c>
      <c r="F2" s="28" t="s">
        <v>71</v>
      </c>
      <c r="G2" s="26" t="s">
        <v>196</v>
      </c>
      <c r="H2" s="26"/>
      <c r="I2" s="26"/>
      <c r="J2" s="29" t="s">
        <v>221</v>
      </c>
      <c r="K2" s="30">
        <f>I2+J2</f>
        <v>62.5</v>
      </c>
      <c r="L2" s="30">
        <f>K2*0.4</f>
        <v>25</v>
      </c>
      <c r="M2" s="37" t="s">
        <v>242</v>
      </c>
      <c r="N2" s="38">
        <f>M2*0.6</f>
        <v>48.6</v>
      </c>
      <c r="O2" s="38">
        <f>L2+N2</f>
        <v>73.6</v>
      </c>
      <c r="P2" s="26"/>
    </row>
    <row r="3" spans="1:16" s="8" customFormat="1" ht="24.75" customHeight="1" thickTop="1">
      <c r="A3" s="16" t="s">
        <v>247</v>
      </c>
      <c r="B3" s="16" t="s">
        <v>51</v>
      </c>
      <c r="C3" s="17">
        <v>15210030215</v>
      </c>
      <c r="D3" s="18" t="s">
        <v>31</v>
      </c>
      <c r="E3" s="19" t="s">
        <v>32</v>
      </c>
      <c r="F3" s="20" t="s">
        <v>71</v>
      </c>
      <c r="G3" s="18" t="s">
        <v>196</v>
      </c>
      <c r="H3" s="18"/>
      <c r="I3" s="18"/>
      <c r="J3" s="21" t="s">
        <v>213</v>
      </c>
      <c r="K3" s="22">
        <f>I3+J3</f>
        <v>60</v>
      </c>
      <c r="L3" s="22">
        <f>K3*0.4</f>
        <v>24</v>
      </c>
      <c r="M3" s="35" t="s">
        <v>242</v>
      </c>
      <c r="N3" s="36">
        <f>M3*0.6</f>
        <v>48.6</v>
      </c>
      <c r="O3" s="36">
        <f>L3+N3</f>
        <v>72.6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C1">
      <selection activeCell="L25" sqref="L25"/>
    </sheetView>
  </sheetViews>
  <sheetFormatPr defaultColWidth="9.00390625" defaultRowHeight="14.25"/>
  <cols>
    <col min="1" max="2" width="6.25390625" style="0" customWidth="1"/>
    <col min="3" max="3" width="14.375" style="0" customWidth="1"/>
    <col min="5" max="5" width="20.625" style="0" customWidth="1"/>
    <col min="6" max="6" width="16.625" style="0" customWidth="1"/>
    <col min="11" max="11" width="13.75390625" style="0" customWidth="1"/>
    <col min="12" max="12" width="15.25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247</v>
      </c>
      <c r="B2" s="24" t="s">
        <v>48</v>
      </c>
      <c r="C2" s="25">
        <v>15210030212</v>
      </c>
      <c r="D2" s="26" t="s">
        <v>96</v>
      </c>
      <c r="E2" s="27" t="s">
        <v>97</v>
      </c>
      <c r="F2" s="28" t="s">
        <v>71</v>
      </c>
      <c r="G2" s="26" t="s">
        <v>93</v>
      </c>
      <c r="H2" s="26" t="s">
        <v>205</v>
      </c>
      <c r="I2" s="26">
        <v>2.5</v>
      </c>
      <c r="J2" s="29" t="s">
        <v>226</v>
      </c>
      <c r="K2" s="30">
        <f>I2+J2</f>
        <v>72</v>
      </c>
      <c r="L2" s="30">
        <f>K2*0.4</f>
        <v>28.8</v>
      </c>
      <c r="M2" s="37" t="s">
        <v>271</v>
      </c>
      <c r="N2" s="38">
        <f>M2*0.6</f>
        <v>33.3</v>
      </c>
      <c r="O2" s="38">
        <f>L2+N2</f>
        <v>62.099999999999994</v>
      </c>
      <c r="P2" s="26"/>
    </row>
    <row r="3" spans="1:16" s="8" customFormat="1" ht="24.75" customHeight="1" thickTop="1">
      <c r="A3" s="16" t="s">
        <v>247</v>
      </c>
      <c r="B3" s="16" t="s">
        <v>49</v>
      </c>
      <c r="C3" s="17">
        <v>15210030213</v>
      </c>
      <c r="D3" s="18" t="s">
        <v>94</v>
      </c>
      <c r="E3" s="19" t="s">
        <v>95</v>
      </c>
      <c r="F3" s="20" t="s">
        <v>71</v>
      </c>
      <c r="G3" s="18" t="s">
        <v>93</v>
      </c>
      <c r="H3" s="18"/>
      <c r="I3" s="18"/>
      <c r="J3" s="21" t="s">
        <v>220</v>
      </c>
      <c r="K3" s="22">
        <f>I3+J3</f>
        <v>70</v>
      </c>
      <c r="L3" s="22">
        <f>K3*0.4</f>
        <v>28</v>
      </c>
      <c r="M3" s="35" t="s">
        <v>272</v>
      </c>
      <c r="N3" s="36">
        <f>M3*0.6</f>
        <v>30.299999999999997</v>
      </c>
      <c r="O3" s="36">
        <f>L3+N3</f>
        <v>58.3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D1">
      <selection activeCell="M24" sqref="M24"/>
    </sheetView>
  </sheetViews>
  <sheetFormatPr defaultColWidth="9.00390625" defaultRowHeight="14.25"/>
  <cols>
    <col min="1" max="2" width="5.625" style="0" customWidth="1"/>
    <col min="3" max="3" width="13.25390625" style="0" customWidth="1"/>
    <col min="5" max="5" width="19.375" style="0" customWidth="1"/>
    <col min="6" max="6" width="25.125" style="0" customWidth="1"/>
    <col min="11" max="11" width="13.50390625" style="0" customWidth="1"/>
    <col min="12" max="12" width="15.50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247</v>
      </c>
      <c r="B2" s="24" t="s">
        <v>46</v>
      </c>
      <c r="C2" s="25">
        <v>15210030210</v>
      </c>
      <c r="D2" s="26" t="s">
        <v>99</v>
      </c>
      <c r="E2" s="27" t="s">
        <v>100</v>
      </c>
      <c r="F2" s="28" t="s">
        <v>98</v>
      </c>
      <c r="G2" s="26" t="s">
        <v>93</v>
      </c>
      <c r="H2" s="26"/>
      <c r="I2" s="26"/>
      <c r="J2" s="29" t="s">
        <v>212</v>
      </c>
      <c r="K2" s="30">
        <f>I2+J2</f>
        <v>72</v>
      </c>
      <c r="L2" s="30">
        <f>K2*0.4</f>
        <v>28.8</v>
      </c>
      <c r="M2" s="37" t="s">
        <v>222</v>
      </c>
      <c r="N2" s="38">
        <f>M2*0.6</f>
        <v>41.4</v>
      </c>
      <c r="O2" s="38">
        <f>L2+N2</f>
        <v>70.2</v>
      </c>
      <c r="P2" s="26"/>
    </row>
    <row r="3" spans="1:16" s="8" customFormat="1" ht="24.75" customHeight="1" thickTop="1">
      <c r="A3" s="16" t="s">
        <v>247</v>
      </c>
      <c r="B3" s="16" t="s">
        <v>47</v>
      </c>
      <c r="C3" s="17">
        <v>15210030211</v>
      </c>
      <c r="D3" s="18" t="s">
        <v>101</v>
      </c>
      <c r="E3" s="19" t="s">
        <v>102</v>
      </c>
      <c r="F3" s="20" t="s">
        <v>98</v>
      </c>
      <c r="G3" s="18" t="s">
        <v>93</v>
      </c>
      <c r="H3" s="18" t="s">
        <v>205</v>
      </c>
      <c r="I3" s="18">
        <v>2.5</v>
      </c>
      <c r="J3" s="21" t="s">
        <v>222</v>
      </c>
      <c r="K3" s="22">
        <f>I3+J3</f>
        <v>71.5</v>
      </c>
      <c r="L3" s="22">
        <f>K3*0.4</f>
        <v>28.6</v>
      </c>
      <c r="M3" s="35" t="s">
        <v>270</v>
      </c>
      <c r="N3" s="36">
        <f>M3*0.6</f>
        <v>39.6</v>
      </c>
      <c r="O3" s="36">
        <f>L3+N3</f>
        <v>68.2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C1">
      <selection activeCell="L22" sqref="L22"/>
    </sheetView>
  </sheetViews>
  <sheetFormatPr defaultColWidth="9.00390625" defaultRowHeight="14.25"/>
  <cols>
    <col min="1" max="2" width="6.00390625" style="0" customWidth="1"/>
    <col min="3" max="3" width="14.375" style="0" customWidth="1"/>
    <col min="5" max="5" width="20.25390625" style="0" customWidth="1"/>
    <col min="6" max="6" width="16.75390625" style="0" customWidth="1"/>
    <col min="11" max="11" width="13.50390625" style="0" customWidth="1"/>
    <col min="12" max="12" width="13.25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>
      <c r="A2" s="12" t="s">
        <v>247</v>
      </c>
      <c r="B2" s="12" t="s">
        <v>39</v>
      </c>
      <c r="C2" s="13">
        <v>15210030203</v>
      </c>
      <c r="D2" s="6" t="s">
        <v>172</v>
      </c>
      <c r="E2" s="4" t="s">
        <v>173</v>
      </c>
      <c r="F2" s="7" t="s">
        <v>71</v>
      </c>
      <c r="G2" s="6" t="s">
        <v>174</v>
      </c>
      <c r="H2" s="6" t="s">
        <v>205</v>
      </c>
      <c r="I2" s="6">
        <v>2.5</v>
      </c>
      <c r="J2" s="14" t="s">
        <v>238</v>
      </c>
      <c r="K2" s="11">
        <f aca="true" t="shared" si="0" ref="K2:K8">I2+J2</f>
        <v>83</v>
      </c>
      <c r="L2" s="11">
        <f aca="true" t="shared" si="1" ref="L2:L8">K2*0.4</f>
        <v>33.2</v>
      </c>
      <c r="M2" s="33" t="s">
        <v>232</v>
      </c>
      <c r="N2" s="34">
        <f aca="true" t="shared" si="2" ref="N2:N8">M2*0.6</f>
        <v>42.6</v>
      </c>
      <c r="O2" s="34">
        <f aca="true" t="shared" si="3" ref="O2:O8">L2+N2</f>
        <v>75.80000000000001</v>
      </c>
      <c r="P2" s="6"/>
    </row>
    <row r="3" spans="1:16" s="8" customFormat="1" ht="24.75" customHeight="1">
      <c r="A3" s="12" t="s">
        <v>247</v>
      </c>
      <c r="B3" s="12" t="s">
        <v>40</v>
      </c>
      <c r="C3" s="13">
        <v>15210030204</v>
      </c>
      <c r="D3" s="6" t="s">
        <v>177</v>
      </c>
      <c r="E3" s="4" t="s">
        <v>178</v>
      </c>
      <c r="F3" s="7" t="s">
        <v>71</v>
      </c>
      <c r="G3" s="6" t="s">
        <v>174</v>
      </c>
      <c r="H3" s="6" t="s">
        <v>205</v>
      </c>
      <c r="I3" s="6">
        <v>2.5</v>
      </c>
      <c r="J3" s="14" t="s">
        <v>237</v>
      </c>
      <c r="K3" s="11">
        <f t="shared" si="0"/>
        <v>77.5</v>
      </c>
      <c r="L3" s="11">
        <f t="shared" si="1"/>
        <v>31</v>
      </c>
      <c r="M3" s="33" t="s">
        <v>268</v>
      </c>
      <c r="N3" s="34">
        <f t="shared" si="2"/>
        <v>40.199999999999996</v>
      </c>
      <c r="O3" s="34">
        <f t="shared" si="3"/>
        <v>71.19999999999999</v>
      </c>
      <c r="P3" s="6"/>
    </row>
    <row r="4" spans="1:16" s="8" customFormat="1" ht="24.75" customHeight="1" thickBot="1">
      <c r="A4" s="24" t="s">
        <v>247</v>
      </c>
      <c r="B4" s="24" t="s">
        <v>43</v>
      </c>
      <c r="C4" s="25">
        <v>15210030207</v>
      </c>
      <c r="D4" s="26" t="s">
        <v>88</v>
      </c>
      <c r="E4" s="27" t="s">
        <v>179</v>
      </c>
      <c r="F4" s="28" t="s">
        <v>71</v>
      </c>
      <c r="G4" s="26" t="s">
        <v>174</v>
      </c>
      <c r="H4" s="26"/>
      <c r="I4" s="26"/>
      <c r="J4" s="29" t="s">
        <v>220</v>
      </c>
      <c r="K4" s="30">
        <f t="shared" si="0"/>
        <v>70</v>
      </c>
      <c r="L4" s="30">
        <f t="shared" si="1"/>
        <v>28</v>
      </c>
      <c r="M4" s="37" t="s">
        <v>268</v>
      </c>
      <c r="N4" s="38">
        <f t="shared" si="2"/>
        <v>40.199999999999996</v>
      </c>
      <c r="O4" s="38">
        <f t="shared" si="3"/>
        <v>68.19999999999999</v>
      </c>
      <c r="P4" s="26"/>
    </row>
    <row r="5" spans="1:16" s="8" customFormat="1" ht="24.75" customHeight="1" thickTop="1">
      <c r="A5" s="16" t="s">
        <v>247</v>
      </c>
      <c r="B5" s="16" t="s">
        <v>41</v>
      </c>
      <c r="C5" s="17">
        <v>15210030205</v>
      </c>
      <c r="D5" s="18" t="s">
        <v>180</v>
      </c>
      <c r="E5" s="19" t="s">
        <v>181</v>
      </c>
      <c r="F5" s="20" t="s">
        <v>71</v>
      </c>
      <c r="G5" s="18" t="s">
        <v>174</v>
      </c>
      <c r="H5" s="18"/>
      <c r="I5" s="18"/>
      <c r="J5" s="21" t="s">
        <v>236</v>
      </c>
      <c r="K5" s="22">
        <f t="shared" si="0"/>
        <v>73.5</v>
      </c>
      <c r="L5" s="22">
        <f t="shared" si="1"/>
        <v>29.400000000000002</v>
      </c>
      <c r="M5" s="35" t="s">
        <v>264</v>
      </c>
      <c r="N5" s="36">
        <f t="shared" si="2"/>
        <v>33.9</v>
      </c>
      <c r="O5" s="36">
        <f t="shared" si="3"/>
        <v>63.3</v>
      </c>
      <c r="P5" s="18"/>
    </row>
    <row r="6" spans="1:16" s="8" customFormat="1" ht="24.75" customHeight="1">
      <c r="A6" s="12" t="s">
        <v>247</v>
      </c>
      <c r="B6" s="12" t="s">
        <v>42</v>
      </c>
      <c r="C6" s="13">
        <v>15210030206</v>
      </c>
      <c r="D6" s="6" t="s">
        <v>175</v>
      </c>
      <c r="E6" s="4" t="s">
        <v>176</v>
      </c>
      <c r="F6" s="7" t="s">
        <v>71</v>
      </c>
      <c r="G6" s="6" t="s">
        <v>174</v>
      </c>
      <c r="H6" s="6" t="s">
        <v>206</v>
      </c>
      <c r="I6" s="6">
        <v>2.5</v>
      </c>
      <c r="J6" s="14" t="s">
        <v>220</v>
      </c>
      <c r="K6" s="11">
        <f t="shared" si="0"/>
        <v>72.5</v>
      </c>
      <c r="L6" s="11">
        <f t="shared" si="1"/>
        <v>29</v>
      </c>
      <c r="M6" s="33" t="s">
        <v>269</v>
      </c>
      <c r="N6" s="34">
        <f t="shared" si="2"/>
        <v>33.6</v>
      </c>
      <c r="O6" s="34">
        <f t="shared" si="3"/>
        <v>62.6</v>
      </c>
      <c r="P6" s="6"/>
    </row>
    <row r="7" spans="1:16" s="8" customFormat="1" ht="24.75" customHeight="1">
      <c r="A7" s="12" t="s">
        <v>247</v>
      </c>
      <c r="B7" s="12" t="s">
        <v>44</v>
      </c>
      <c r="C7" s="13">
        <v>15210030208</v>
      </c>
      <c r="D7" s="6" t="s">
        <v>182</v>
      </c>
      <c r="E7" s="4" t="s">
        <v>183</v>
      </c>
      <c r="F7" s="7" t="s">
        <v>71</v>
      </c>
      <c r="G7" s="6" t="s">
        <v>174</v>
      </c>
      <c r="H7" s="6"/>
      <c r="I7" s="6"/>
      <c r="J7" s="14" t="s">
        <v>225</v>
      </c>
      <c r="K7" s="11">
        <f t="shared" si="0"/>
        <v>65.5</v>
      </c>
      <c r="L7" s="11">
        <f t="shared" si="1"/>
        <v>26.200000000000003</v>
      </c>
      <c r="M7" s="33" t="s">
        <v>213</v>
      </c>
      <c r="N7" s="34">
        <f t="shared" si="2"/>
        <v>36</v>
      </c>
      <c r="O7" s="34">
        <f t="shared" si="3"/>
        <v>62.2</v>
      </c>
      <c r="P7" s="6"/>
    </row>
    <row r="8" spans="1:16" s="8" customFormat="1" ht="24.75" customHeight="1">
      <c r="A8" s="12" t="s">
        <v>247</v>
      </c>
      <c r="B8" s="12" t="s">
        <v>45</v>
      </c>
      <c r="C8" s="13">
        <v>15210030209</v>
      </c>
      <c r="D8" s="6" t="s">
        <v>184</v>
      </c>
      <c r="E8" s="4" t="s">
        <v>185</v>
      </c>
      <c r="F8" s="7" t="s">
        <v>71</v>
      </c>
      <c r="G8" s="6" t="s">
        <v>174</v>
      </c>
      <c r="H8" s="6"/>
      <c r="I8" s="6"/>
      <c r="J8" s="14" t="s">
        <v>225</v>
      </c>
      <c r="K8" s="11">
        <f t="shared" si="0"/>
        <v>65.5</v>
      </c>
      <c r="L8" s="11">
        <f t="shared" si="1"/>
        <v>26.200000000000003</v>
      </c>
      <c r="M8" s="33" t="s">
        <v>213</v>
      </c>
      <c r="N8" s="34">
        <f t="shared" si="2"/>
        <v>36</v>
      </c>
      <c r="O8" s="34">
        <f t="shared" si="3"/>
        <v>62.2</v>
      </c>
      <c r="P8" s="6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C1">
      <selection activeCell="J32" sqref="J32"/>
    </sheetView>
  </sheetViews>
  <sheetFormatPr defaultColWidth="9.00390625" defaultRowHeight="14.25"/>
  <cols>
    <col min="1" max="2" width="5.75390625" style="0" customWidth="1"/>
    <col min="3" max="3" width="13.75390625" style="0" customWidth="1"/>
    <col min="5" max="5" width="21.75390625" style="0" customWidth="1"/>
    <col min="6" max="6" width="16.25390625" style="0" customWidth="1"/>
    <col min="11" max="11" width="14.50390625" style="0" customWidth="1"/>
    <col min="12" max="12" width="12.00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247</v>
      </c>
      <c r="B2" s="24" t="s">
        <v>66</v>
      </c>
      <c r="C2" s="25">
        <v>15210030202</v>
      </c>
      <c r="D2" s="26" t="s">
        <v>186</v>
      </c>
      <c r="E2" s="27" t="s">
        <v>187</v>
      </c>
      <c r="F2" s="28" t="s">
        <v>84</v>
      </c>
      <c r="G2" s="26" t="s">
        <v>174</v>
      </c>
      <c r="H2" s="26"/>
      <c r="I2" s="26"/>
      <c r="J2" s="29" t="s">
        <v>235</v>
      </c>
      <c r="K2" s="30">
        <f>I2+J2</f>
        <v>76</v>
      </c>
      <c r="L2" s="30">
        <f>K2*0.4</f>
        <v>30.400000000000002</v>
      </c>
      <c r="M2" s="37" t="s">
        <v>267</v>
      </c>
      <c r="N2" s="38">
        <f>M2*0.6</f>
        <v>41.85</v>
      </c>
      <c r="O2" s="38">
        <f>L2+N2</f>
        <v>72.25</v>
      </c>
      <c r="P2" s="26"/>
    </row>
    <row r="3" spans="1:16" s="8" customFormat="1" ht="24.75" customHeight="1" thickTop="1">
      <c r="A3" s="16" t="s">
        <v>247</v>
      </c>
      <c r="B3" s="16" t="s">
        <v>245</v>
      </c>
      <c r="C3" s="17">
        <v>15210030201</v>
      </c>
      <c r="D3" s="18" t="s">
        <v>188</v>
      </c>
      <c r="E3" s="19" t="s">
        <v>189</v>
      </c>
      <c r="F3" s="20" t="s">
        <v>84</v>
      </c>
      <c r="G3" s="18" t="s">
        <v>174</v>
      </c>
      <c r="H3" s="18"/>
      <c r="I3" s="18"/>
      <c r="J3" s="21" t="s">
        <v>231</v>
      </c>
      <c r="K3" s="22">
        <f>I3+J3</f>
        <v>77</v>
      </c>
      <c r="L3" s="22">
        <f>K3*0.4</f>
        <v>30.8</v>
      </c>
      <c r="M3" s="35" t="s">
        <v>261</v>
      </c>
      <c r="N3" s="36">
        <f>M3*0.6</f>
        <v>36.449999999999996</v>
      </c>
      <c r="O3" s="36">
        <f>L3+N3</f>
        <v>67.25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O8" sqref="O8"/>
    </sheetView>
  </sheetViews>
  <sheetFormatPr defaultColWidth="9.00390625" defaultRowHeight="14.25"/>
  <cols>
    <col min="1" max="2" width="5.125" style="0" customWidth="1"/>
    <col min="3" max="3" width="11.875" style="0" customWidth="1"/>
    <col min="5" max="5" width="21.00390625" style="0" customWidth="1"/>
    <col min="6" max="7" width="20.50390625" style="0" customWidth="1"/>
    <col min="11" max="12" width="14.1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>
      <c r="A2" s="12" t="s">
        <v>245</v>
      </c>
      <c r="B2" s="12" t="s">
        <v>62</v>
      </c>
      <c r="C2" s="13">
        <v>15210030126</v>
      </c>
      <c r="D2" s="6" t="s">
        <v>165</v>
      </c>
      <c r="E2" s="4" t="s">
        <v>166</v>
      </c>
      <c r="F2" s="7" t="s">
        <v>84</v>
      </c>
      <c r="G2" s="6" t="s">
        <v>164</v>
      </c>
      <c r="H2" s="6" t="s">
        <v>205</v>
      </c>
      <c r="I2" s="6">
        <v>2.5</v>
      </c>
      <c r="J2" s="14" t="s">
        <v>235</v>
      </c>
      <c r="K2" s="11">
        <f>I2+J2</f>
        <v>78.5</v>
      </c>
      <c r="L2" s="11">
        <f>K2*0.4</f>
        <v>31.400000000000002</v>
      </c>
      <c r="M2" s="33" t="s">
        <v>239</v>
      </c>
      <c r="N2" s="34">
        <f>M2*0.6</f>
        <v>47.1</v>
      </c>
      <c r="O2" s="34">
        <f>L2+N2</f>
        <v>78.5</v>
      </c>
      <c r="P2" s="6"/>
    </row>
    <row r="3" spans="1:16" s="8" customFormat="1" ht="24.75" customHeight="1" thickBot="1">
      <c r="A3" s="24" t="s">
        <v>245</v>
      </c>
      <c r="B3" s="24" t="s">
        <v>64</v>
      </c>
      <c r="C3" s="25">
        <v>15210030128</v>
      </c>
      <c r="D3" s="26" t="s">
        <v>169</v>
      </c>
      <c r="E3" s="27" t="s">
        <v>170</v>
      </c>
      <c r="F3" s="28" t="s">
        <v>84</v>
      </c>
      <c r="G3" s="26" t="s">
        <v>164</v>
      </c>
      <c r="H3" s="26"/>
      <c r="I3" s="26"/>
      <c r="J3" s="29" t="s">
        <v>237</v>
      </c>
      <c r="K3" s="30">
        <f>I3+J3</f>
        <v>75</v>
      </c>
      <c r="L3" s="30">
        <f>K3*0.4</f>
        <v>30</v>
      </c>
      <c r="M3" s="37" t="s">
        <v>265</v>
      </c>
      <c r="N3" s="38">
        <f>M3*0.6</f>
        <v>45.9</v>
      </c>
      <c r="O3" s="38">
        <f>L3+N3</f>
        <v>75.9</v>
      </c>
      <c r="P3" s="26"/>
    </row>
    <row r="4" spans="1:16" s="8" customFormat="1" ht="24.75" customHeight="1" thickTop="1">
      <c r="A4" s="16" t="s">
        <v>245</v>
      </c>
      <c r="B4" s="16" t="s">
        <v>63</v>
      </c>
      <c r="C4" s="17">
        <v>15210030127</v>
      </c>
      <c r="D4" s="18" t="s">
        <v>167</v>
      </c>
      <c r="E4" s="19" t="s">
        <v>168</v>
      </c>
      <c r="F4" s="20" t="s">
        <v>84</v>
      </c>
      <c r="G4" s="18" t="s">
        <v>164</v>
      </c>
      <c r="H4" s="18"/>
      <c r="I4" s="18"/>
      <c r="J4" s="21" t="s">
        <v>231</v>
      </c>
      <c r="K4" s="22">
        <f>I4+J4</f>
        <v>77</v>
      </c>
      <c r="L4" s="22">
        <f>K4*0.4</f>
        <v>30.8</v>
      </c>
      <c r="M4" s="35" t="s">
        <v>253</v>
      </c>
      <c r="N4" s="36">
        <f>M4*0.6</f>
        <v>38.85</v>
      </c>
      <c r="O4" s="36">
        <f>L4+N4</f>
        <v>69.65</v>
      </c>
      <c r="P4" s="18"/>
    </row>
    <row r="5" spans="1:16" s="8" customFormat="1" ht="24.75" customHeight="1">
      <c r="A5" s="12" t="s">
        <v>245</v>
      </c>
      <c r="B5" s="12" t="s">
        <v>65</v>
      </c>
      <c r="C5" s="13">
        <v>15210030129</v>
      </c>
      <c r="D5" s="6" t="s">
        <v>117</v>
      </c>
      <c r="E5" s="4" t="s">
        <v>171</v>
      </c>
      <c r="F5" s="7" t="s">
        <v>84</v>
      </c>
      <c r="G5" s="6" t="s">
        <v>164</v>
      </c>
      <c r="H5" s="6" t="s">
        <v>205</v>
      </c>
      <c r="I5" s="6">
        <v>2.5</v>
      </c>
      <c r="J5" s="14" t="s">
        <v>212</v>
      </c>
      <c r="K5" s="11">
        <f>I5+J5</f>
        <v>74.5</v>
      </c>
      <c r="L5" s="11">
        <f>K5*0.4</f>
        <v>29.8</v>
      </c>
      <c r="M5" s="33" t="s">
        <v>266</v>
      </c>
      <c r="N5" s="34">
        <f>M5*0.6</f>
        <v>35.64</v>
      </c>
      <c r="O5" s="34">
        <f>L5+N5</f>
        <v>65.44</v>
      </c>
      <c r="P5" s="6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C1">
      <selection activeCell="O18" sqref="O18"/>
    </sheetView>
  </sheetViews>
  <sheetFormatPr defaultColWidth="9.00390625" defaultRowHeight="14.25"/>
  <cols>
    <col min="1" max="2" width="5.00390625" style="0" customWidth="1"/>
    <col min="3" max="3" width="13.875" style="0" customWidth="1"/>
    <col min="5" max="5" width="20.375" style="0" customWidth="1"/>
    <col min="6" max="6" width="16.25390625" style="0" customWidth="1"/>
    <col min="11" max="11" width="14.875" style="0" customWidth="1"/>
    <col min="12" max="12" width="12.50390625" style="0" customWidth="1"/>
    <col min="16" max="16" width="8.50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>
      <c r="A2" s="12" t="s">
        <v>245</v>
      </c>
      <c r="B2" s="12" t="s">
        <v>44</v>
      </c>
      <c r="C2" s="13">
        <v>15210030108</v>
      </c>
      <c r="D2" s="6" t="s">
        <v>117</v>
      </c>
      <c r="E2" s="4" t="s">
        <v>118</v>
      </c>
      <c r="F2" s="7" t="s">
        <v>71</v>
      </c>
      <c r="G2" s="6" t="s">
        <v>112</v>
      </c>
      <c r="H2" s="6"/>
      <c r="I2" s="6"/>
      <c r="J2" s="14" t="s">
        <v>231</v>
      </c>
      <c r="K2" s="11">
        <f aca="true" t="shared" si="0" ref="K2:K20">I2+J2</f>
        <v>77</v>
      </c>
      <c r="L2" s="11">
        <f aca="true" t="shared" si="1" ref="L2:L20">K2*0.4</f>
        <v>30.8</v>
      </c>
      <c r="M2" s="33" t="s">
        <v>243</v>
      </c>
      <c r="N2" s="34">
        <f aca="true" t="shared" si="2" ref="N2:N20">M2*0.6</f>
        <v>48</v>
      </c>
      <c r="O2" s="34">
        <f aca="true" t="shared" si="3" ref="O2:O20">L2+N2</f>
        <v>78.8</v>
      </c>
      <c r="P2" s="6"/>
    </row>
    <row r="3" spans="1:16" s="8" customFormat="1" ht="24.75" customHeight="1">
      <c r="A3" s="12" t="s">
        <v>245</v>
      </c>
      <c r="B3" s="12" t="s">
        <v>43</v>
      </c>
      <c r="C3" s="13">
        <v>15210030107</v>
      </c>
      <c r="D3" s="6" t="s">
        <v>115</v>
      </c>
      <c r="E3" s="4" t="s">
        <v>116</v>
      </c>
      <c r="F3" s="7" t="s">
        <v>71</v>
      </c>
      <c r="G3" s="6" t="s">
        <v>112</v>
      </c>
      <c r="H3" s="6" t="s">
        <v>205</v>
      </c>
      <c r="I3" s="6">
        <v>2.5</v>
      </c>
      <c r="J3" s="14" t="s">
        <v>230</v>
      </c>
      <c r="K3" s="11">
        <f t="shared" si="0"/>
        <v>82</v>
      </c>
      <c r="L3" s="11">
        <f t="shared" si="1"/>
        <v>32.800000000000004</v>
      </c>
      <c r="M3" s="33" t="s">
        <v>255</v>
      </c>
      <c r="N3" s="34">
        <f t="shared" si="2"/>
        <v>41.55</v>
      </c>
      <c r="O3" s="34">
        <f t="shared" si="3"/>
        <v>74.35</v>
      </c>
      <c r="P3" s="6"/>
    </row>
    <row r="4" spans="1:16" s="8" customFormat="1" ht="24.75" customHeight="1">
      <c r="A4" s="12" t="s">
        <v>245</v>
      </c>
      <c r="B4" s="12" t="s">
        <v>47</v>
      </c>
      <c r="C4" s="13">
        <v>15210030111</v>
      </c>
      <c r="D4" s="6" t="s">
        <v>121</v>
      </c>
      <c r="E4" s="4" t="s">
        <v>122</v>
      </c>
      <c r="F4" s="7" t="s">
        <v>71</v>
      </c>
      <c r="G4" s="6" t="s">
        <v>112</v>
      </c>
      <c r="H4" s="6"/>
      <c r="I4" s="6"/>
      <c r="J4" s="14" t="s">
        <v>218</v>
      </c>
      <c r="K4" s="11">
        <f t="shared" si="0"/>
        <v>75.5</v>
      </c>
      <c r="L4" s="11">
        <f t="shared" si="1"/>
        <v>30.200000000000003</v>
      </c>
      <c r="M4" s="33" t="s">
        <v>258</v>
      </c>
      <c r="N4" s="34">
        <f t="shared" si="2"/>
        <v>43.05</v>
      </c>
      <c r="O4" s="34">
        <f t="shared" si="3"/>
        <v>73.25</v>
      </c>
      <c r="P4" s="6"/>
    </row>
    <row r="5" spans="1:16" s="8" customFormat="1" ht="24.75" customHeight="1">
      <c r="A5" s="12" t="s">
        <v>245</v>
      </c>
      <c r="B5" s="12" t="s">
        <v>45</v>
      </c>
      <c r="C5" s="13">
        <v>15210030109</v>
      </c>
      <c r="D5" s="6" t="s">
        <v>119</v>
      </c>
      <c r="E5" s="4" t="s">
        <v>120</v>
      </c>
      <c r="F5" s="7" t="s">
        <v>71</v>
      </c>
      <c r="G5" s="6" t="s">
        <v>112</v>
      </c>
      <c r="H5" s="6"/>
      <c r="I5" s="6"/>
      <c r="J5" s="14" t="s">
        <v>231</v>
      </c>
      <c r="K5" s="11">
        <f t="shared" si="0"/>
        <v>77</v>
      </c>
      <c r="L5" s="11">
        <f t="shared" si="1"/>
        <v>30.8</v>
      </c>
      <c r="M5" s="33" t="s">
        <v>256</v>
      </c>
      <c r="N5" s="34">
        <f t="shared" si="2"/>
        <v>42.15</v>
      </c>
      <c r="O5" s="34">
        <f t="shared" si="3"/>
        <v>72.95</v>
      </c>
      <c r="P5" s="6"/>
    </row>
    <row r="6" spans="1:16" s="8" customFormat="1" ht="24.75" customHeight="1">
      <c r="A6" s="12" t="s">
        <v>245</v>
      </c>
      <c r="B6" s="12" t="s">
        <v>48</v>
      </c>
      <c r="C6" s="13">
        <v>15210030112</v>
      </c>
      <c r="D6" s="6" t="s">
        <v>137</v>
      </c>
      <c r="E6" s="4" t="s">
        <v>138</v>
      </c>
      <c r="F6" s="7" t="s">
        <v>71</v>
      </c>
      <c r="G6" s="6" t="s">
        <v>112</v>
      </c>
      <c r="H6" s="6"/>
      <c r="I6" s="6"/>
      <c r="J6" s="14" t="s">
        <v>234</v>
      </c>
      <c r="K6" s="11">
        <f t="shared" si="0"/>
        <v>74</v>
      </c>
      <c r="L6" s="11">
        <f t="shared" si="1"/>
        <v>29.6</v>
      </c>
      <c r="M6" s="33" t="s">
        <v>233</v>
      </c>
      <c r="N6" s="34">
        <f t="shared" si="2"/>
        <v>42.9</v>
      </c>
      <c r="O6" s="34">
        <f t="shared" si="3"/>
        <v>72.5</v>
      </c>
      <c r="P6" s="6"/>
    </row>
    <row r="7" spans="1:16" s="8" customFormat="1" ht="24.75" customHeight="1">
      <c r="A7" s="12" t="s">
        <v>245</v>
      </c>
      <c r="B7" s="12" t="s">
        <v>49</v>
      </c>
      <c r="C7" s="13">
        <v>15210030113</v>
      </c>
      <c r="D7" s="6" t="s">
        <v>141</v>
      </c>
      <c r="E7" s="4" t="s">
        <v>142</v>
      </c>
      <c r="F7" s="7" t="s">
        <v>71</v>
      </c>
      <c r="G7" s="6" t="s">
        <v>112</v>
      </c>
      <c r="H7" s="6"/>
      <c r="I7" s="6"/>
      <c r="J7" s="14" t="s">
        <v>234</v>
      </c>
      <c r="K7" s="11">
        <f t="shared" si="0"/>
        <v>74</v>
      </c>
      <c r="L7" s="11">
        <f t="shared" si="1"/>
        <v>29.6</v>
      </c>
      <c r="M7" s="33" t="s">
        <v>232</v>
      </c>
      <c r="N7" s="34">
        <f t="shared" si="2"/>
        <v>42.6</v>
      </c>
      <c r="O7" s="34">
        <f t="shared" si="3"/>
        <v>72.2</v>
      </c>
      <c r="P7" s="6"/>
    </row>
    <row r="8" spans="1:16" s="8" customFormat="1" ht="24.75" customHeight="1">
      <c r="A8" s="12" t="s">
        <v>245</v>
      </c>
      <c r="B8" s="12" t="s">
        <v>50</v>
      </c>
      <c r="C8" s="13">
        <v>15210030114</v>
      </c>
      <c r="D8" s="6" t="s">
        <v>110</v>
      </c>
      <c r="E8" s="4" t="s">
        <v>111</v>
      </c>
      <c r="F8" s="7" t="s">
        <v>71</v>
      </c>
      <c r="G8" s="6" t="s">
        <v>112</v>
      </c>
      <c r="H8" s="6"/>
      <c r="I8" s="6"/>
      <c r="J8" s="14" t="s">
        <v>229</v>
      </c>
      <c r="K8" s="11">
        <f t="shared" si="0"/>
        <v>72.5</v>
      </c>
      <c r="L8" s="11">
        <f t="shared" si="1"/>
        <v>29</v>
      </c>
      <c r="M8" s="33" t="s">
        <v>259</v>
      </c>
      <c r="N8" s="34">
        <f t="shared" si="2"/>
        <v>42.75</v>
      </c>
      <c r="O8" s="34">
        <f t="shared" si="3"/>
        <v>71.75</v>
      </c>
      <c r="P8" s="6"/>
    </row>
    <row r="9" spans="1:16" s="8" customFormat="1" ht="24.75" customHeight="1">
      <c r="A9" s="12" t="s">
        <v>245</v>
      </c>
      <c r="B9" s="12" t="s">
        <v>59</v>
      </c>
      <c r="C9" s="13">
        <v>15210030123</v>
      </c>
      <c r="D9" s="6" t="s">
        <v>139</v>
      </c>
      <c r="E9" s="4" t="s">
        <v>140</v>
      </c>
      <c r="F9" s="7" t="s">
        <v>71</v>
      </c>
      <c r="G9" s="6" t="s">
        <v>112</v>
      </c>
      <c r="H9" s="6"/>
      <c r="I9" s="6"/>
      <c r="J9" s="14" t="s">
        <v>226</v>
      </c>
      <c r="K9" s="11">
        <f t="shared" si="0"/>
        <v>69.5</v>
      </c>
      <c r="L9" s="11">
        <f t="shared" si="1"/>
        <v>27.8</v>
      </c>
      <c r="M9" s="33" t="s">
        <v>263</v>
      </c>
      <c r="N9" s="34">
        <f t="shared" si="2"/>
        <v>40.949999999999996</v>
      </c>
      <c r="O9" s="34">
        <f t="shared" si="3"/>
        <v>68.75</v>
      </c>
      <c r="P9" s="6"/>
    </row>
    <row r="10" spans="1:16" s="8" customFormat="1" ht="24.75" customHeight="1" thickBot="1">
      <c r="A10" s="24" t="s">
        <v>245</v>
      </c>
      <c r="B10" s="24" t="s">
        <v>52</v>
      </c>
      <c r="C10" s="25">
        <v>15210030116</v>
      </c>
      <c r="D10" s="26" t="s">
        <v>133</v>
      </c>
      <c r="E10" s="27" t="s">
        <v>134</v>
      </c>
      <c r="F10" s="28" t="s">
        <v>71</v>
      </c>
      <c r="G10" s="26" t="s">
        <v>112</v>
      </c>
      <c r="H10" s="26"/>
      <c r="I10" s="26"/>
      <c r="J10" s="29" t="s">
        <v>232</v>
      </c>
      <c r="K10" s="30">
        <f t="shared" si="0"/>
        <v>71</v>
      </c>
      <c r="L10" s="30">
        <f t="shared" si="1"/>
        <v>28.400000000000002</v>
      </c>
      <c r="M10" s="37" t="s">
        <v>227</v>
      </c>
      <c r="N10" s="38">
        <f t="shared" si="2"/>
        <v>39.9</v>
      </c>
      <c r="O10" s="38">
        <f t="shared" si="3"/>
        <v>68.3</v>
      </c>
      <c r="P10" s="26"/>
    </row>
    <row r="11" spans="1:16" s="8" customFormat="1" ht="24.75" customHeight="1" thickTop="1">
      <c r="A11" s="16" t="s">
        <v>245</v>
      </c>
      <c r="B11" s="16" t="s">
        <v>54</v>
      </c>
      <c r="C11" s="17">
        <v>15210030118</v>
      </c>
      <c r="D11" s="18" t="s">
        <v>123</v>
      </c>
      <c r="E11" s="19" t="s">
        <v>124</v>
      </c>
      <c r="F11" s="20" t="s">
        <v>71</v>
      </c>
      <c r="G11" s="18" t="s">
        <v>112</v>
      </c>
      <c r="H11" s="18" t="s">
        <v>205</v>
      </c>
      <c r="I11" s="18">
        <v>2.5</v>
      </c>
      <c r="J11" s="21" t="s">
        <v>214</v>
      </c>
      <c r="K11" s="22">
        <f t="shared" si="0"/>
        <v>70.5</v>
      </c>
      <c r="L11" s="22">
        <f t="shared" si="1"/>
        <v>28.200000000000003</v>
      </c>
      <c r="M11" s="35" t="s">
        <v>225</v>
      </c>
      <c r="N11" s="36">
        <f t="shared" si="2"/>
        <v>39.3</v>
      </c>
      <c r="O11" s="36">
        <f t="shared" si="3"/>
        <v>67.5</v>
      </c>
      <c r="P11" s="18"/>
    </row>
    <row r="12" spans="1:16" s="8" customFormat="1" ht="24.75" customHeight="1">
      <c r="A12" s="12" t="s">
        <v>245</v>
      </c>
      <c r="B12" s="12" t="s">
        <v>56</v>
      </c>
      <c r="C12" s="13">
        <v>15210030120</v>
      </c>
      <c r="D12" s="6" t="s">
        <v>131</v>
      </c>
      <c r="E12" s="4" t="s">
        <v>132</v>
      </c>
      <c r="F12" s="7" t="s">
        <v>71</v>
      </c>
      <c r="G12" s="6" t="s">
        <v>112</v>
      </c>
      <c r="H12" s="6"/>
      <c r="I12" s="6"/>
      <c r="J12" s="14" t="s">
        <v>223</v>
      </c>
      <c r="K12" s="11">
        <f t="shared" si="0"/>
        <v>70.5</v>
      </c>
      <c r="L12" s="11">
        <f t="shared" si="1"/>
        <v>28.200000000000003</v>
      </c>
      <c r="M12" s="33" t="s">
        <v>253</v>
      </c>
      <c r="N12" s="34">
        <f t="shared" si="2"/>
        <v>38.85</v>
      </c>
      <c r="O12" s="34">
        <f t="shared" si="3"/>
        <v>67.05000000000001</v>
      </c>
      <c r="P12" s="6"/>
    </row>
    <row r="13" spans="1:16" s="8" customFormat="1" ht="24.75" customHeight="1">
      <c r="A13" s="12" t="s">
        <v>245</v>
      </c>
      <c r="B13" s="12" t="s">
        <v>46</v>
      </c>
      <c r="C13" s="13">
        <v>15210030110</v>
      </c>
      <c r="D13" s="6" t="s">
        <v>147</v>
      </c>
      <c r="E13" s="4" t="s">
        <v>292</v>
      </c>
      <c r="F13" s="7" t="s">
        <v>71</v>
      </c>
      <c r="G13" s="6" t="s">
        <v>112</v>
      </c>
      <c r="H13" s="6"/>
      <c r="I13" s="6"/>
      <c r="J13" s="14" t="s">
        <v>231</v>
      </c>
      <c r="K13" s="11">
        <f t="shared" si="0"/>
        <v>77</v>
      </c>
      <c r="L13" s="11">
        <f t="shared" si="1"/>
        <v>30.8</v>
      </c>
      <c r="M13" s="33" t="s">
        <v>257</v>
      </c>
      <c r="N13" s="34">
        <f t="shared" si="2"/>
        <v>36.15</v>
      </c>
      <c r="O13" s="34">
        <f t="shared" si="3"/>
        <v>66.95</v>
      </c>
      <c r="P13" s="6"/>
    </row>
    <row r="14" spans="1:16" s="8" customFormat="1" ht="24.75" customHeight="1">
      <c r="A14" s="12" t="s">
        <v>245</v>
      </c>
      <c r="B14" s="12" t="s">
        <v>55</v>
      </c>
      <c r="C14" s="13">
        <v>15210030119</v>
      </c>
      <c r="D14" s="6" t="s">
        <v>125</v>
      </c>
      <c r="E14" s="4" t="s">
        <v>126</v>
      </c>
      <c r="F14" s="7" t="s">
        <v>71</v>
      </c>
      <c r="G14" s="6" t="s">
        <v>112</v>
      </c>
      <c r="H14" s="6"/>
      <c r="I14" s="6"/>
      <c r="J14" s="14" t="s">
        <v>223</v>
      </c>
      <c r="K14" s="11">
        <f t="shared" si="0"/>
        <v>70.5</v>
      </c>
      <c r="L14" s="11">
        <f t="shared" si="1"/>
        <v>28.200000000000003</v>
      </c>
      <c r="M14" s="33" t="s">
        <v>262</v>
      </c>
      <c r="N14" s="34">
        <f t="shared" si="2"/>
        <v>38.4</v>
      </c>
      <c r="O14" s="34">
        <f t="shared" si="3"/>
        <v>66.6</v>
      </c>
      <c r="P14" s="6"/>
    </row>
    <row r="15" spans="1:16" s="8" customFormat="1" ht="24.75" customHeight="1">
      <c r="A15" s="12" t="s">
        <v>245</v>
      </c>
      <c r="B15" s="12" t="s">
        <v>57</v>
      </c>
      <c r="C15" s="13">
        <v>15210030121</v>
      </c>
      <c r="D15" s="6" t="s">
        <v>127</v>
      </c>
      <c r="E15" s="4" t="s">
        <v>128</v>
      </c>
      <c r="F15" s="7" t="s">
        <v>71</v>
      </c>
      <c r="G15" s="6" t="s">
        <v>112</v>
      </c>
      <c r="H15" s="6"/>
      <c r="I15" s="6"/>
      <c r="J15" s="14" t="s">
        <v>220</v>
      </c>
      <c r="K15" s="11">
        <f t="shared" si="0"/>
        <v>70</v>
      </c>
      <c r="L15" s="11">
        <f t="shared" si="1"/>
        <v>28</v>
      </c>
      <c r="M15" s="33" t="s">
        <v>221</v>
      </c>
      <c r="N15" s="34">
        <f t="shared" si="2"/>
        <v>37.5</v>
      </c>
      <c r="O15" s="34">
        <f t="shared" si="3"/>
        <v>65.5</v>
      </c>
      <c r="P15" s="6"/>
    </row>
    <row r="16" spans="1:16" s="8" customFormat="1" ht="24.75" customHeight="1">
      <c r="A16" s="12" t="s">
        <v>245</v>
      </c>
      <c r="B16" s="12" t="s">
        <v>51</v>
      </c>
      <c r="C16" s="13">
        <v>15210030115</v>
      </c>
      <c r="D16" s="6" t="s">
        <v>135</v>
      </c>
      <c r="E16" s="4" t="s">
        <v>136</v>
      </c>
      <c r="F16" s="7" t="s">
        <v>71</v>
      </c>
      <c r="G16" s="6" t="s">
        <v>112</v>
      </c>
      <c r="H16" s="6"/>
      <c r="I16" s="6"/>
      <c r="J16" s="14" t="s">
        <v>233</v>
      </c>
      <c r="K16" s="11">
        <f t="shared" si="0"/>
        <v>71.5</v>
      </c>
      <c r="L16" s="11">
        <f t="shared" si="1"/>
        <v>28.6</v>
      </c>
      <c r="M16" s="33" t="s">
        <v>260</v>
      </c>
      <c r="N16" s="34">
        <f t="shared" si="2"/>
        <v>36.6</v>
      </c>
      <c r="O16" s="34">
        <f t="shared" si="3"/>
        <v>65.2</v>
      </c>
      <c r="P16" s="6"/>
    </row>
    <row r="17" spans="1:16" s="8" customFormat="1" ht="24.75" customHeight="1">
      <c r="A17" s="12" t="s">
        <v>245</v>
      </c>
      <c r="B17" s="12" t="s">
        <v>53</v>
      </c>
      <c r="C17" s="13">
        <v>15210030117</v>
      </c>
      <c r="D17" s="6" t="s">
        <v>113</v>
      </c>
      <c r="E17" s="4" t="s">
        <v>114</v>
      </c>
      <c r="F17" s="7" t="s">
        <v>71</v>
      </c>
      <c r="G17" s="6" t="s">
        <v>112</v>
      </c>
      <c r="H17" s="6"/>
      <c r="I17" s="6"/>
      <c r="J17" s="14" t="s">
        <v>223</v>
      </c>
      <c r="K17" s="11">
        <f t="shared" si="0"/>
        <v>70.5</v>
      </c>
      <c r="L17" s="11">
        <f t="shared" si="1"/>
        <v>28.200000000000003</v>
      </c>
      <c r="M17" s="33" t="s">
        <v>261</v>
      </c>
      <c r="N17" s="34">
        <f t="shared" si="2"/>
        <v>36.449999999999996</v>
      </c>
      <c r="O17" s="34">
        <f t="shared" si="3"/>
        <v>64.65</v>
      </c>
      <c r="P17" s="6"/>
    </row>
    <row r="18" spans="1:16" s="8" customFormat="1" ht="24.75" customHeight="1">
      <c r="A18" s="12" t="s">
        <v>245</v>
      </c>
      <c r="B18" s="12" t="s">
        <v>61</v>
      </c>
      <c r="C18" s="13">
        <v>15210030125</v>
      </c>
      <c r="D18" s="6" t="s">
        <v>145</v>
      </c>
      <c r="E18" s="4" t="s">
        <v>146</v>
      </c>
      <c r="F18" s="7" t="s">
        <v>71</v>
      </c>
      <c r="G18" s="6" t="s">
        <v>112</v>
      </c>
      <c r="H18" s="6"/>
      <c r="I18" s="6"/>
      <c r="J18" s="14" t="s">
        <v>222</v>
      </c>
      <c r="K18" s="11">
        <f t="shared" si="0"/>
        <v>69</v>
      </c>
      <c r="L18" s="11">
        <f t="shared" si="1"/>
        <v>27.6</v>
      </c>
      <c r="M18" s="33" t="s">
        <v>264</v>
      </c>
      <c r="N18" s="34">
        <f t="shared" si="2"/>
        <v>33.9</v>
      </c>
      <c r="O18" s="34">
        <f t="shared" si="3"/>
        <v>61.5</v>
      </c>
      <c r="P18" s="6"/>
    </row>
    <row r="19" spans="1:16" s="8" customFormat="1" ht="36" customHeight="1">
      <c r="A19" s="12" t="s">
        <v>245</v>
      </c>
      <c r="B19" s="12" t="s">
        <v>58</v>
      </c>
      <c r="C19" s="13">
        <v>15210030122</v>
      </c>
      <c r="D19" s="6" t="s">
        <v>143</v>
      </c>
      <c r="E19" s="4" t="s">
        <v>144</v>
      </c>
      <c r="F19" s="7" t="s">
        <v>71</v>
      </c>
      <c r="G19" s="6" t="s">
        <v>112</v>
      </c>
      <c r="H19" s="6"/>
      <c r="I19" s="6"/>
      <c r="J19" s="14" t="s">
        <v>220</v>
      </c>
      <c r="K19" s="11">
        <f t="shared" si="0"/>
        <v>70</v>
      </c>
      <c r="L19" s="11">
        <f t="shared" si="1"/>
        <v>28</v>
      </c>
      <c r="M19" s="33" t="s">
        <v>254</v>
      </c>
      <c r="N19" s="34">
        <f t="shared" si="2"/>
        <v>0</v>
      </c>
      <c r="O19" s="34">
        <f t="shared" si="3"/>
        <v>28</v>
      </c>
      <c r="P19" s="32" t="s">
        <v>291</v>
      </c>
    </row>
    <row r="20" spans="1:16" s="8" customFormat="1" ht="36" customHeight="1">
      <c r="A20" s="12" t="s">
        <v>245</v>
      </c>
      <c r="B20" s="12" t="s">
        <v>60</v>
      </c>
      <c r="C20" s="13">
        <v>15210030124</v>
      </c>
      <c r="D20" s="6" t="s">
        <v>129</v>
      </c>
      <c r="E20" s="4" t="s">
        <v>130</v>
      </c>
      <c r="F20" s="7" t="s">
        <v>71</v>
      </c>
      <c r="G20" s="6" t="s">
        <v>112</v>
      </c>
      <c r="H20" s="6" t="s">
        <v>205</v>
      </c>
      <c r="I20" s="6">
        <v>2.5</v>
      </c>
      <c r="J20" s="14" t="s">
        <v>227</v>
      </c>
      <c r="K20" s="11">
        <f t="shared" si="0"/>
        <v>69</v>
      </c>
      <c r="L20" s="11">
        <f t="shared" si="1"/>
        <v>27.6</v>
      </c>
      <c r="M20" s="33" t="s">
        <v>254</v>
      </c>
      <c r="N20" s="34">
        <f t="shared" si="2"/>
        <v>0</v>
      </c>
      <c r="O20" s="34">
        <f t="shared" si="3"/>
        <v>27.6</v>
      </c>
      <c r="P20" s="32" t="s">
        <v>291</v>
      </c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C1">
      <selection activeCell="L30" sqref="L30"/>
    </sheetView>
  </sheetViews>
  <sheetFormatPr defaultColWidth="9.00390625" defaultRowHeight="14.25"/>
  <cols>
    <col min="1" max="2" width="5.875" style="0" customWidth="1"/>
    <col min="3" max="3" width="14.125" style="0" customWidth="1"/>
    <col min="5" max="5" width="20.50390625" style="0" customWidth="1"/>
    <col min="6" max="6" width="17.375" style="0" customWidth="1"/>
    <col min="11" max="11" width="15.50390625" style="0" customWidth="1"/>
    <col min="12" max="12" width="14.75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245</v>
      </c>
      <c r="B2" s="24" t="s">
        <v>41</v>
      </c>
      <c r="C2" s="25">
        <v>15210030105</v>
      </c>
      <c r="D2" s="26" t="s">
        <v>151</v>
      </c>
      <c r="E2" s="27" t="s">
        <v>152</v>
      </c>
      <c r="F2" s="28" t="s">
        <v>150</v>
      </c>
      <c r="G2" s="26" t="s">
        <v>112</v>
      </c>
      <c r="H2" s="26"/>
      <c r="I2" s="26"/>
      <c r="J2" s="29" t="s">
        <v>234</v>
      </c>
      <c r="K2" s="30">
        <f>I2+J2</f>
        <v>74</v>
      </c>
      <c r="L2" s="30">
        <f>K2*0.4</f>
        <v>29.6</v>
      </c>
      <c r="M2" s="31" t="s">
        <v>234</v>
      </c>
      <c r="N2" s="26">
        <f>M2*0.6</f>
        <v>44.4</v>
      </c>
      <c r="O2" s="30">
        <f>L2+N2</f>
        <v>74</v>
      </c>
      <c r="P2" s="26"/>
    </row>
    <row r="3" spans="1:16" s="8" customFormat="1" ht="24.75" customHeight="1" thickTop="1">
      <c r="A3" s="16" t="s">
        <v>245</v>
      </c>
      <c r="B3" s="16" t="s">
        <v>42</v>
      </c>
      <c r="C3" s="17">
        <v>15210030106</v>
      </c>
      <c r="D3" s="18" t="s">
        <v>148</v>
      </c>
      <c r="E3" s="19" t="s">
        <v>149</v>
      </c>
      <c r="F3" s="20" t="s">
        <v>150</v>
      </c>
      <c r="G3" s="18" t="s">
        <v>112</v>
      </c>
      <c r="H3" s="18"/>
      <c r="I3" s="18"/>
      <c r="J3" s="21" t="s">
        <v>212</v>
      </c>
      <c r="K3" s="22">
        <f>I3+J3</f>
        <v>72</v>
      </c>
      <c r="L3" s="22">
        <f>K3*0.4</f>
        <v>28.8</v>
      </c>
      <c r="M3" s="23" t="s">
        <v>222</v>
      </c>
      <c r="N3" s="18">
        <f>M3*0.6</f>
        <v>41.4</v>
      </c>
      <c r="O3" s="22">
        <f>L3+N3</f>
        <v>70.2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:IV1"/>
    </sheetView>
  </sheetViews>
  <sheetFormatPr defaultColWidth="9.00390625" defaultRowHeight="14.25"/>
  <cols>
    <col min="1" max="2" width="6.25390625" style="0" customWidth="1"/>
    <col min="3" max="3" width="14.00390625" style="0" customWidth="1"/>
    <col min="5" max="5" width="20.25390625" style="0" customWidth="1"/>
    <col min="6" max="6" width="16.375" style="0" customWidth="1"/>
    <col min="11" max="11" width="12.875" style="0" customWidth="1"/>
    <col min="12" max="12" width="14.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246</v>
      </c>
      <c r="B2" s="24" t="s">
        <v>49</v>
      </c>
      <c r="C2" s="25">
        <v>15210030313</v>
      </c>
      <c r="D2" s="26" t="s">
        <v>11</v>
      </c>
      <c r="E2" s="27" t="s">
        <v>12</v>
      </c>
      <c r="F2" s="28" t="s">
        <v>84</v>
      </c>
      <c r="G2" s="26" t="s">
        <v>8</v>
      </c>
      <c r="H2" s="26"/>
      <c r="I2" s="26"/>
      <c r="J2" s="29" t="s">
        <v>234</v>
      </c>
      <c r="K2" s="30">
        <f>I2+J2</f>
        <v>74</v>
      </c>
      <c r="L2" s="30">
        <f>K2*0.4</f>
        <v>29.6</v>
      </c>
      <c r="M2" s="37" t="s">
        <v>289</v>
      </c>
      <c r="N2" s="38">
        <f>M2*0.6</f>
        <v>49.8</v>
      </c>
      <c r="O2" s="38">
        <f>L2+N2</f>
        <v>79.4</v>
      </c>
      <c r="P2" s="26"/>
    </row>
    <row r="3" spans="1:16" s="8" customFormat="1" ht="24.75" customHeight="1" thickTop="1">
      <c r="A3" s="16" t="s">
        <v>246</v>
      </c>
      <c r="B3" s="16" t="s">
        <v>47</v>
      </c>
      <c r="C3" s="17">
        <v>15210030311</v>
      </c>
      <c r="D3" s="18" t="s">
        <v>13</v>
      </c>
      <c r="E3" s="19" t="s">
        <v>14</v>
      </c>
      <c r="F3" s="20" t="s">
        <v>84</v>
      </c>
      <c r="G3" s="18" t="s">
        <v>8</v>
      </c>
      <c r="H3" s="18"/>
      <c r="I3" s="18"/>
      <c r="J3" s="21" t="s">
        <v>240</v>
      </c>
      <c r="K3" s="22">
        <f>I3+J3</f>
        <v>79</v>
      </c>
      <c r="L3" s="22">
        <f>K3*0.4</f>
        <v>31.6</v>
      </c>
      <c r="M3" s="35" t="s">
        <v>241</v>
      </c>
      <c r="N3" s="36">
        <f>M3*0.6</f>
        <v>46.8</v>
      </c>
      <c r="O3" s="36">
        <f>L3+N3</f>
        <v>78.4</v>
      </c>
      <c r="P3" s="18"/>
    </row>
    <row r="4" spans="1:16" s="8" customFormat="1" ht="24.75" customHeight="1">
      <c r="A4" s="12" t="s">
        <v>246</v>
      </c>
      <c r="B4" s="12" t="s">
        <v>48</v>
      </c>
      <c r="C4" s="13">
        <v>15210030312</v>
      </c>
      <c r="D4" s="6" t="s">
        <v>9</v>
      </c>
      <c r="E4" s="4" t="s">
        <v>10</v>
      </c>
      <c r="F4" s="7" t="s">
        <v>84</v>
      </c>
      <c r="G4" s="6" t="s">
        <v>8</v>
      </c>
      <c r="H4" s="6"/>
      <c r="I4" s="6"/>
      <c r="J4" s="14" t="s">
        <v>234</v>
      </c>
      <c r="K4" s="11">
        <f>I4+J4</f>
        <v>74</v>
      </c>
      <c r="L4" s="11">
        <f>K4*0.4</f>
        <v>29.6</v>
      </c>
      <c r="M4" s="33" t="s">
        <v>222</v>
      </c>
      <c r="N4" s="34">
        <f>M4*0.6</f>
        <v>41.4</v>
      </c>
      <c r="O4" s="34">
        <f>L4+N4</f>
        <v>71</v>
      </c>
      <c r="P4" s="6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D1">
      <selection activeCell="M35" sqref="M35"/>
    </sheetView>
  </sheetViews>
  <sheetFormatPr defaultColWidth="9.00390625" defaultRowHeight="14.25"/>
  <cols>
    <col min="1" max="2" width="5.375" style="0" customWidth="1"/>
    <col min="3" max="3" width="14.25390625" style="0" customWidth="1"/>
    <col min="5" max="5" width="21.25390625" style="0" customWidth="1"/>
    <col min="6" max="6" width="19.25390625" style="0" customWidth="1"/>
    <col min="8" max="9" width="5.00390625" style="0" customWidth="1"/>
    <col min="11" max="12" width="14.50390625" style="0" customWidth="1"/>
    <col min="16" max="16" width="8.00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34.5" customHeight="1" thickBot="1">
      <c r="A2" s="24" t="s">
        <v>245</v>
      </c>
      <c r="B2" s="24" t="s">
        <v>39</v>
      </c>
      <c r="C2" s="25">
        <v>15210030103</v>
      </c>
      <c r="D2" s="26" t="s">
        <v>156</v>
      </c>
      <c r="E2" s="27" t="s">
        <v>157</v>
      </c>
      <c r="F2" s="28" t="s">
        <v>155</v>
      </c>
      <c r="G2" s="26" t="s">
        <v>112</v>
      </c>
      <c r="H2" s="26"/>
      <c r="I2" s="26"/>
      <c r="J2" s="29" t="s">
        <v>235</v>
      </c>
      <c r="K2" s="30">
        <f>I2+J2</f>
        <v>76</v>
      </c>
      <c r="L2" s="30">
        <f>K2*0.4</f>
        <v>30.400000000000002</v>
      </c>
      <c r="M2" s="31" t="s">
        <v>224</v>
      </c>
      <c r="N2" s="26">
        <f>M2*0.6</f>
        <v>37.8</v>
      </c>
      <c r="O2" s="30">
        <f>L2+N2</f>
        <v>68.2</v>
      </c>
      <c r="P2" s="26"/>
    </row>
    <row r="3" spans="1:16" s="8" customFormat="1" ht="34.5" customHeight="1" thickTop="1">
      <c r="A3" s="16" t="s">
        <v>245</v>
      </c>
      <c r="B3" s="16" t="s">
        <v>40</v>
      </c>
      <c r="C3" s="17">
        <v>15210030104</v>
      </c>
      <c r="D3" s="18" t="s">
        <v>153</v>
      </c>
      <c r="E3" s="19" t="s">
        <v>154</v>
      </c>
      <c r="F3" s="20" t="s">
        <v>155</v>
      </c>
      <c r="G3" s="18" t="s">
        <v>112</v>
      </c>
      <c r="H3" s="18"/>
      <c r="I3" s="18"/>
      <c r="J3" s="21" t="s">
        <v>210</v>
      </c>
      <c r="K3" s="22">
        <f>I3+J3</f>
        <v>49.5</v>
      </c>
      <c r="L3" s="22">
        <f>K3*0.4</f>
        <v>19.8</v>
      </c>
      <c r="M3" s="23" t="s">
        <v>254</v>
      </c>
      <c r="N3" s="18">
        <f>M3*0.6</f>
        <v>0</v>
      </c>
      <c r="O3" s="22">
        <f>L3+N3</f>
        <v>19.8</v>
      </c>
      <c r="P3" s="39" t="s">
        <v>291</v>
      </c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F1">
      <selection activeCell="L29" sqref="L29"/>
    </sheetView>
  </sheetViews>
  <sheetFormatPr defaultColWidth="9.00390625" defaultRowHeight="14.25"/>
  <cols>
    <col min="1" max="2" width="5.25390625" style="0" customWidth="1"/>
    <col min="3" max="3" width="14.25390625" style="0" customWidth="1"/>
    <col min="5" max="5" width="21.00390625" style="0" customWidth="1"/>
    <col min="6" max="6" width="18.375" style="0" customWidth="1"/>
    <col min="8" max="9" width="6.125" style="0" customWidth="1"/>
    <col min="11" max="11" width="13.375" style="0" customWidth="1"/>
    <col min="12" max="12" width="12.50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245</v>
      </c>
      <c r="B2" s="24" t="s">
        <v>66</v>
      </c>
      <c r="C2" s="25">
        <v>15210030102</v>
      </c>
      <c r="D2" s="26" t="s">
        <v>158</v>
      </c>
      <c r="E2" s="27" t="s">
        <v>159</v>
      </c>
      <c r="F2" s="28" t="s">
        <v>160</v>
      </c>
      <c r="G2" s="26" t="s">
        <v>161</v>
      </c>
      <c r="H2" s="26"/>
      <c r="I2" s="26"/>
      <c r="J2" s="29" t="s">
        <v>228</v>
      </c>
      <c r="K2" s="30">
        <f>I2+J2</f>
        <v>64.5</v>
      </c>
      <c r="L2" s="30">
        <f>K2*0.4</f>
        <v>25.8</v>
      </c>
      <c r="M2" s="31" t="s">
        <v>253</v>
      </c>
      <c r="N2" s="26">
        <f>M2*0.6</f>
        <v>38.85</v>
      </c>
      <c r="O2" s="30">
        <f>L2+N2</f>
        <v>64.65</v>
      </c>
      <c r="P2" s="26"/>
    </row>
    <row r="3" spans="1:16" s="8" customFormat="1" ht="24.75" customHeight="1" thickTop="1">
      <c r="A3" s="16" t="s">
        <v>245</v>
      </c>
      <c r="B3" s="16" t="s">
        <v>245</v>
      </c>
      <c r="C3" s="17">
        <v>15210030101</v>
      </c>
      <c r="D3" s="18" t="s">
        <v>162</v>
      </c>
      <c r="E3" s="19" t="s">
        <v>163</v>
      </c>
      <c r="F3" s="20" t="s">
        <v>160</v>
      </c>
      <c r="G3" s="18" t="s">
        <v>161</v>
      </c>
      <c r="H3" s="18"/>
      <c r="I3" s="18"/>
      <c r="J3" s="21" t="s">
        <v>225</v>
      </c>
      <c r="K3" s="22">
        <f>I3+J3</f>
        <v>65.5</v>
      </c>
      <c r="L3" s="22">
        <f>K3*0.4</f>
        <v>26.200000000000003</v>
      </c>
      <c r="M3" s="23" t="s">
        <v>252</v>
      </c>
      <c r="N3" s="18">
        <f>M3*0.6</f>
        <v>37.35</v>
      </c>
      <c r="O3" s="22">
        <f>L3+N3</f>
        <v>63.550000000000004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D2" sqref="D2"/>
    </sheetView>
  </sheetViews>
  <sheetFormatPr defaultColWidth="9.00390625" defaultRowHeight="14.25"/>
  <cols>
    <col min="1" max="2" width="6.875" style="0" customWidth="1"/>
    <col min="3" max="3" width="12.25390625" style="0" customWidth="1"/>
    <col min="5" max="5" width="21.25390625" style="0" customWidth="1"/>
    <col min="6" max="6" width="18.375" style="0" customWidth="1"/>
    <col min="11" max="11" width="13.50390625" style="0" customWidth="1"/>
    <col min="12" max="12" width="15.1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246</v>
      </c>
      <c r="B2" s="24" t="s">
        <v>46</v>
      </c>
      <c r="C2" s="25">
        <v>15210030310</v>
      </c>
      <c r="D2" s="26" t="s">
        <v>17</v>
      </c>
      <c r="E2" s="27" t="s">
        <v>18</v>
      </c>
      <c r="F2" s="28" t="s">
        <v>150</v>
      </c>
      <c r="G2" s="26" t="s">
        <v>8</v>
      </c>
      <c r="H2" s="26"/>
      <c r="I2" s="26"/>
      <c r="J2" s="29" t="s">
        <v>235</v>
      </c>
      <c r="K2" s="30">
        <f>I2+J2</f>
        <v>76</v>
      </c>
      <c r="L2" s="30">
        <f>K2*0.4</f>
        <v>30.400000000000002</v>
      </c>
      <c r="M2" s="37" t="s">
        <v>288</v>
      </c>
      <c r="N2" s="38">
        <f>M2*0.6</f>
        <v>50.4</v>
      </c>
      <c r="O2" s="38">
        <f>L2+N2</f>
        <v>80.8</v>
      </c>
      <c r="P2" s="26"/>
    </row>
    <row r="3" spans="1:16" s="8" customFormat="1" ht="24.75" customHeight="1" thickTop="1">
      <c r="A3" s="16" t="s">
        <v>246</v>
      </c>
      <c r="B3" s="16" t="s">
        <v>45</v>
      </c>
      <c r="C3" s="17">
        <v>15210030309</v>
      </c>
      <c r="D3" s="18" t="s">
        <v>15</v>
      </c>
      <c r="E3" s="19" t="s">
        <v>16</v>
      </c>
      <c r="F3" s="20" t="s">
        <v>150</v>
      </c>
      <c r="G3" s="18" t="s">
        <v>8</v>
      </c>
      <c r="H3" s="18"/>
      <c r="I3" s="18"/>
      <c r="J3" s="21" t="s">
        <v>235</v>
      </c>
      <c r="K3" s="22">
        <f>I3+J3</f>
        <v>76</v>
      </c>
      <c r="L3" s="22">
        <f>K3*0.4</f>
        <v>30.400000000000002</v>
      </c>
      <c r="M3" s="35" t="s">
        <v>287</v>
      </c>
      <c r="N3" s="36">
        <f>M3*0.6</f>
        <v>49.199999999999996</v>
      </c>
      <c r="O3" s="36">
        <f>L3+N3</f>
        <v>79.6</v>
      </c>
      <c r="P3" s="18"/>
    </row>
    <row r="4" spans="1:16" s="8" customFormat="1" ht="24.75" customHeight="1">
      <c r="A4" s="12" t="s">
        <v>246</v>
      </c>
      <c r="B4" s="12" t="s">
        <v>44</v>
      </c>
      <c r="C4" s="13">
        <v>15210030308</v>
      </c>
      <c r="D4" s="6" t="s">
        <v>34</v>
      </c>
      <c r="E4" s="4" t="s">
        <v>35</v>
      </c>
      <c r="F4" s="7" t="s">
        <v>150</v>
      </c>
      <c r="G4" s="6" t="s">
        <v>8</v>
      </c>
      <c r="H4" s="6" t="s">
        <v>205</v>
      </c>
      <c r="I4" s="6">
        <v>2.5</v>
      </c>
      <c r="J4" s="14" t="s">
        <v>219</v>
      </c>
      <c r="K4" s="11">
        <f>I4+J4</f>
        <v>77</v>
      </c>
      <c r="L4" s="11">
        <f>K4*0.4</f>
        <v>30.8</v>
      </c>
      <c r="M4" s="33" t="s">
        <v>240</v>
      </c>
      <c r="N4" s="34">
        <f>M4*0.6</f>
        <v>47.4</v>
      </c>
      <c r="O4" s="34">
        <f>L4+N4</f>
        <v>78.2</v>
      </c>
      <c r="P4" s="6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F20" sqref="F20"/>
    </sheetView>
  </sheetViews>
  <sheetFormatPr defaultColWidth="9.00390625" defaultRowHeight="14.25"/>
  <cols>
    <col min="1" max="2" width="5.625" style="0" customWidth="1"/>
    <col min="3" max="3" width="13.50390625" style="0" customWidth="1"/>
    <col min="5" max="5" width="19.75390625" style="0" customWidth="1"/>
    <col min="6" max="6" width="16.625" style="0" customWidth="1"/>
    <col min="11" max="11" width="13.625" style="0" customWidth="1"/>
    <col min="12" max="12" width="15.75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246</v>
      </c>
      <c r="B2" s="24" t="s">
        <v>43</v>
      </c>
      <c r="C2" s="25">
        <v>15210030307</v>
      </c>
      <c r="D2" s="26" t="s">
        <v>6</v>
      </c>
      <c r="E2" s="27" t="s">
        <v>7</v>
      </c>
      <c r="F2" s="28" t="s">
        <v>2</v>
      </c>
      <c r="G2" s="26" t="s">
        <v>3</v>
      </c>
      <c r="H2" s="26"/>
      <c r="I2" s="26"/>
      <c r="J2" s="29" t="s">
        <v>212</v>
      </c>
      <c r="K2" s="30">
        <f>I2+J2</f>
        <v>72</v>
      </c>
      <c r="L2" s="30">
        <f>K2*0.4</f>
        <v>28.8</v>
      </c>
      <c r="M2" s="37" t="s">
        <v>231</v>
      </c>
      <c r="N2" s="38">
        <f>M2*0.6</f>
        <v>46.199999999999996</v>
      </c>
      <c r="O2" s="38">
        <f>L2+N2</f>
        <v>75</v>
      </c>
      <c r="P2" s="26"/>
    </row>
    <row r="3" spans="1:16" s="8" customFormat="1" ht="24.75" customHeight="1" thickTop="1">
      <c r="A3" s="16" t="s">
        <v>246</v>
      </c>
      <c r="B3" s="16" t="s">
        <v>42</v>
      </c>
      <c r="C3" s="17">
        <v>15210030306</v>
      </c>
      <c r="D3" s="18" t="s">
        <v>4</v>
      </c>
      <c r="E3" s="19" t="s">
        <v>5</v>
      </c>
      <c r="F3" s="20" t="s">
        <v>2</v>
      </c>
      <c r="G3" s="18" t="s">
        <v>3</v>
      </c>
      <c r="H3" s="18"/>
      <c r="I3" s="18"/>
      <c r="J3" s="21" t="s">
        <v>234</v>
      </c>
      <c r="K3" s="22">
        <f>I3+J3</f>
        <v>74</v>
      </c>
      <c r="L3" s="22">
        <f>K3*0.4</f>
        <v>29.6</v>
      </c>
      <c r="M3" s="35" t="s">
        <v>237</v>
      </c>
      <c r="N3" s="36">
        <f>M3*0.6</f>
        <v>45</v>
      </c>
      <c r="O3" s="36">
        <f>L3+N3</f>
        <v>74.6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C1">
      <selection activeCell="H20" sqref="H20"/>
    </sheetView>
  </sheetViews>
  <sheetFormatPr defaultColWidth="9.00390625" defaultRowHeight="14.25"/>
  <cols>
    <col min="1" max="2" width="6.00390625" style="0" customWidth="1"/>
    <col min="3" max="3" width="14.625" style="0" customWidth="1"/>
    <col min="4" max="4" width="7.875" style="0" customWidth="1"/>
    <col min="5" max="5" width="20.25390625" style="0" customWidth="1"/>
    <col min="6" max="6" width="16.125" style="0" customWidth="1"/>
    <col min="11" max="11" width="14.00390625" style="0" customWidth="1"/>
    <col min="12" max="12" width="15.00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246</v>
      </c>
      <c r="B2" s="24" t="s">
        <v>40</v>
      </c>
      <c r="C2" s="25">
        <v>15210030304</v>
      </c>
      <c r="D2" s="26" t="s">
        <v>106</v>
      </c>
      <c r="E2" s="27" t="s">
        <v>107</v>
      </c>
      <c r="F2" s="28" t="s">
        <v>84</v>
      </c>
      <c r="G2" s="26" t="s">
        <v>103</v>
      </c>
      <c r="H2" s="26"/>
      <c r="I2" s="26"/>
      <c r="J2" s="29" t="s">
        <v>228</v>
      </c>
      <c r="K2" s="30">
        <f>I2+J2</f>
        <v>64.5</v>
      </c>
      <c r="L2" s="30">
        <f>K2*0.4</f>
        <v>25.8</v>
      </c>
      <c r="M2" s="37" t="s">
        <v>237</v>
      </c>
      <c r="N2" s="38">
        <f>M2*0.6</f>
        <v>45</v>
      </c>
      <c r="O2" s="38">
        <f>L2+N2</f>
        <v>70.8</v>
      </c>
      <c r="P2" s="26"/>
    </row>
    <row r="3" spans="1:16" s="8" customFormat="1" ht="24.75" customHeight="1" thickTop="1">
      <c r="A3" s="16" t="s">
        <v>246</v>
      </c>
      <c r="B3" s="16" t="s">
        <v>39</v>
      </c>
      <c r="C3" s="17">
        <v>15210030303</v>
      </c>
      <c r="D3" s="18" t="s">
        <v>104</v>
      </c>
      <c r="E3" s="19" t="s">
        <v>105</v>
      </c>
      <c r="F3" s="20" t="s">
        <v>84</v>
      </c>
      <c r="G3" s="18" t="s">
        <v>103</v>
      </c>
      <c r="H3" s="18"/>
      <c r="I3" s="18"/>
      <c r="J3" s="21" t="s">
        <v>226</v>
      </c>
      <c r="K3" s="22">
        <f>I3+J3</f>
        <v>69.5</v>
      </c>
      <c r="L3" s="22">
        <f>K3*0.4</f>
        <v>27.8</v>
      </c>
      <c r="M3" s="35" t="s">
        <v>286</v>
      </c>
      <c r="N3" s="36">
        <f>M3*0.6</f>
        <v>39.75</v>
      </c>
      <c r="O3" s="36">
        <f>L3+N3</f>
        <v>67.55</v>
      </c>
      <c r="P3" s="18"/>
    </row>
    <row r="4" spans="1:16" s="8" customFormat="1" ht="24.75" customHeight="1">
      <c r="A4" s="12" t="s">
        <v>246</v>
      </c>
      <c r="B4" s="12" t="s">
        <v>41</v>
      </c>
      <c r="C4" s="13">
        <v>15210030305</v>
      </c>
      <c r="D4" s="6" t="s">
        <v>108</v>
      </c>
      <c r="E4" s="4" t="s">
        <v>109</v>
      </c>
      <c r="F4" s="7" t="s">
        <v>84</v>
      </c>
      <c r="G4" s="6" t="s">
        <v>103</v>
      </c>
      <c r="H4" s="6" t="s">
        <v>205</v>
      </c>
      <c r="I4" s="6">
        <v>2.5</v>
      </c>
      <c r="J4" s="14" t="s">
        <v>216</v>
      </c>
      <c r="K4" s="11">
        <f>I4+J4</f>
        <v>64.5</v>
      </c>
      <c r="L4" s="11">
        <f>K4*0.4</f>
        <v>25.8</v>
      </c>
      <c r="M4" s="33" t="s">
        <v>270</v>
      </c>
      <c r="N4" s="34">
        <f>M4*0.6</f>
        <v>39.6</v>
      </c>
      <c r="O4" s="34">
        <f>L4+N4</f>
        <v>65.4</v>
      </c>
      <c r="P4" s="6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D1">
      <selection activeCell="N20" sqref="N20"/>
    </sheetView>
  </sheetViews>
  <sheetFormatPr defaultColWidth="9.00390625" defaultRowHeight="14.25"/>
  <cols>
    <col min="1" max="2" width="7.25390625" style="0" customWidth="1"/>
    <col min="3" max="3" width="13.625" style="0" customWidth="1"/>
    <col min="5" max="5" width="19.25390625" style="0" customWidth="1"/>
    <col min="6" max="6" width="21.625" style="0" customWidth="1"/>
    <col min="11" max="12" width="14.00390625" style="0" customWidth="1"/>
    <col min="16" max="16" width="13.875" style="0" bestFit="1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246</v>
      </c>
      <c r="B2" s="24" t="s">
        <v>245</v>
      </c>
      <c r="C2" s="25">
        <v>15210030301</v>
      </c>
      <c r="D2" s="26" t="s">
        <v>192</v>
      </c>
      <c r="E2" s="27" t="s">
        <v>193</v>
      </c>
      <c r="F2" s="28" t="s">
        <v>190</v>
      </c>
      <c r="G2" s="26" t="s">
        <v>191</v>
      </c>
      <c r="H2" s="26"/>
      <c r="I2" s="26"/>
      <c r="J2" s="29" t="s">
        <v>224</v>
      </c>
      <c r="K2" s="30">
        <f>I2+J2</f>
        <v>63</v>
      </c>
      <c r="L2" s="30">
        <f>K2*0.4</f>
        <v>25.200000000000003</v>
      </c>
      <c r="M2" s="37" t="s">
        <v>285</v>
      </c>
      <c r="N2" s="38">
        <f>M2*0.6</f>
        <v>13.799999999999999</v>
      </c>
      <c r="O2" s="38">
        <f>L2+N2</f>
        <v>39</v>
      </c>
      <c r="P2" s="26"/>
    </row>
    <row r="3" spans="1:16" s="8" customFormat="1" ht="24.75" customHeight="1" thickTop="1">
      <c r="A3" s="16" t="s">
        <v>246</v>
      </c>
      <c r="B3" s="16" t="s">
        <v>66</v>
      </c>
      <c r="C3" s="17">
        <v>15210030302</v>
      </c>
      <c r="D3" s="18" t="s">
        <v>194</v>
      </c>
      <c r="E3" s="19" t="s">
        <v>195</v>
      </c>
      <c r="F3" s="20" t="s">
        <v>190</v>
      </c>
      <c r="G3" s="18" t="s">
        <v>191</v>
      </c>
      <c r="H3" s="18"/>
      <c r="I3" s="18"/>
      <c r="J3" s="21" t="s">
        <v>217</v>
      </c>
      <c r="K3" s="22">
        <f>I3+J3</f>
        <v>61.5</v>
      </c>
      <c r="L3" s="22">
        <f>K3*0.4</f>
        <v>24.6</v>
      </c>
      <c r="M3" s="35" t="s">
        <v>254</v>
      </c>
      <c r="N3" s="36">
        <f>M3*0.6</f>
        <v>0</v>
      </c>
      <c r="O3" s="36">
        <f>L3+N3</f>
        <v>24.6</v>
      </c>
      <c r="P3" s="18" t="s">
        <v>293</v>
      </c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 topLeftCell="A1">
      <selection activeCell="H34" sqref="H34"/>
    </sheetView>
  </sheetViews>
  <sheetFormatPr defaultColWidth="9.00390625" defaultRowHeight="14.25"/>
  <cols>
    <col min="1" max="2" width="5.125" style="0" customWidth="1"/>
    <col min="3" max="3" width="14.375" style="0" customWidth="1"/>
    <col min="5" max="5" width="20.75390625" style="0" customWidth="1"/>
    <col min="6" max="6" width="20.875" style="0" customWidth="1"/>
    <col min="11" max="11" width="13.25390625" style="0" customWidth="1"/>
    <col min="12" max="12" width="14.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247</v>
      </c>
      <c r="B2" s="24" t="s">
        <v>65</v>
      </c>
      <c r="C2" s="25">
        <v>15210030229</v>
      </c>
      <c r="D2" s="26" t="s">
        <v>19</v>
      </c>
      <c r="E2" s="27" t="s">
        <v>20</v>
      </c>
      <c r="F2" s="28" t="s">
        <v>155</v>
      </c>
      <c r="G2" s="26" t="s">
        <v>21</v>
      </c>
      <c r="H2" s="26"/>
      <c r="I2" s="26"/>
      <c r="J2" s="29" t="s">
        <v>241</v>
      </c>
      <c r="K2" s="30">
        <f>I2+J2</f>
        <v>78</v>
      </c>
      <c r="L2" s="30">
        <f>K2*0.4</f>
        <v>31.200000000000003</v>
      </c>
      <c r="M2" s="37" t="s">
        <v>284</v>
      </c>
      <c r="N2" s="38">
        <f>M2*0.6</f>
        <v>42.449999999999996</v>
      </c>
      <c r="O2" s="38">
        <f>L2+N2</f>
        <v>73.65</v>
      </c>
      <c r="P2" s="26"/>
    </row>
    <row r="3" spans="1:16" s="8" customFormat="1" ht="24.75" customHeight="1" thickTop="1">
      <c r="A3" s="16" t="s">
        <v>247</v>
      </c>
      <c r="B3" s="16" t="s">
        <v>64</v>
      </c>
      <c r="C3" s="17">
        <v>15210030228</v>
      </c>
      <c r="D3" s="18" t="s">
        <v>22</v>
      </c>
      <c r="E3" s="19" t="s">
        <v>23</v>
      </c>
      <c r="F3" s="20" t="s">
        <v>155</v>
      </c>
      <c r="G3" s="18" t="s">
        <v>21</v>
      </c>
      <c r="H3" s="18"/>
      <c r="I3" s="18"/>
      <c r="J3" s="21" t="s">
        <v>242</v>
      </c>
      <c r="K3" s="22">
        <f>I3+J3</f>
        <v>81</v>
      </c>
      <c r="L3" s="22">
        <f>K3*0.4</f>
        <v>32.4</v>
      </c>
      <c r="M3" s="35" t="s">
        <v>283</v>
      </c>
      <c r="N3" s="36">
        <f>M3*0.6</f>
        <v>39</v>
      </c>
      <c r="O3" s="36">
        <f>L3+N3</f>
        <v>71.4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J35" sqref="J35"/>
    </sheetView>
  </sheetViews>
  <sheetFormatPr defaultColWidth="9.00390625" defaultRowHeight="14.25"/>
  <cols>
    <col min="1" max="2" width="4.625" style="0" customWidth="1"/>
    <col min="3" max="3" width="13.25390625" style="0" customWidth="1"/>
    <col min="5" max="5" width="21.125" style="0" customWidth="1"/>
    <col min="6" max="6" width="23.50390625" style="0" customWidth="1"/>
    <col min="11" max="11" width="14.50390625" style="0" customWidth="1"/>
    <col min="12" max="12" width="15.50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247</v>
      </c>
      <c r="B2" s="24" t="s">
        <v>62</v>
      </c>
      <c r="C2" s="25">
        <v>15210030226</v>
      </c>
      <c r="D2" s="26" t="s">
        <v>25</v>
      </c>
      <c r="E2" s="27" t="s">
        <v>26</v>
      </c>
      <c r="F2" s="28" t="s">
        <v>98</v>
      </c>
      <c r="G2" s="26" t="s">
        <v>24</v>
      </c>
      <c r="H2" s="26"/>
      <c r="I2" s="26"/>
      <c r="J2" s="29" t="s">
        <v>243</v>
      </c>
      <c r="K2" s="30">
        <f>I2+J2</f>
        <v>80</v>
      </c>
      <c r="L2" s="30">
        <f>K2*0.4</f>
        <v>32</v>
      </c>
      <c r="M2" s="37" t="s">
        <v>213</v>
      </c>
      <c r="N2" s="38">
        <f>M2*0.6</f>
        <v>36</v>
      </c>
      <c r="O2" s="38">
        <f>L2+N2</f>
        <v>68</v>
      </c>
      <c r="P2" s="26"/>
    </row>
    <row r="3" spans="1:16" s="8" customFormat="1" ht="24.75" customHeight="1" thickTop="1">
      <c r="A3" s="16" t="s">
        <v>247</v>
      </c>
      <c r="B3" s="16" t="s">
        <v>63</v>
      </c>
      <c r="C3" s="17">
        <v>15210030227</v>
      </c>
      <c r="D3" s="18" t="s">
        <v>201</v>
      </c>
      <c r="E3" s="19" t="s">
        <v>27</v>
      </c>
      <c r="F3" s="20" t="s">
        <v>98</v>
      </c>
      <c r="G3" s="18" t="s">
        <v>24</v>
      </c>
      <c r="H3" s="18" t="s">
        <v>205</v>
      </c>
      <c r="I3" s="18">
        <v>2.5</v>
      </c>
      <c r="J3" s="21" t="s">
        <v>219</v>
      </c>
      <c r="K3" s="22">
        <f>I3+J3</f>
        <v>77</v>
      </c>
      <c r="L3" s="22">
        <f>K3*0.4</f>
        <v>30.8</v>
      </c>
      <c r="M3" s="35" t="s">
        <v>282</v>
      </c>
      <c r="N3" s="36">
        <f>M3*0.6</f>
        <v>30.9</v>
      </c>
      <c r="O3" s="36">
        <f>L3+N3</f>
        <v>61.7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C1">
      <selection activeCell="L33" sqref="L33"/>
    </sheetView>
  </sheetViews>
  <sheetFormatPr defaultColWidth="9.00390625" defaultRowHeight="14.25"/>
  <cols>
    <col min="1" max="2" width="5.125" style="0" customWidth="1"/>
    <col min="3" max="3" width="12.625" style="0" customWidth="1"/>
    <col min="5" max="5" width="20.875" style="0" customWidth="1"/>
    <col min="6" max="6" width="19.25390625" style="0" customWidth="1"/>
    <col min="11" max="11" width="13.375" style="0" customWidth="1"/>
    <col min="12" max="12" width="15.50390625" style="0" customWidth="1"/>
  </cols>
  <sheetData>
    <row r="1" spans="1:16" s="8" customFormat="1" ht="61.5" customHeight="1">
      <c r="A1" s="3" t="s">
        <v>69</v>
      </c>
      <c r="B1" s="3" t="s">
        <v>70</v>
      </c>
      <c r="C1" s="10" t="s">
        <v>38</v>
      </c>
      <c r="D1" s="2" t="s">
        <v>36</v>
      </c>
      <c r="E1" s="1" t="s">
        <v>37</v>
      </c>
      <c r="F1" s="5" t="s">
        <v>67</v>
      </c>
      <c r="G1" s="2" t="s">
        <v>68</v>
      </c>
      <c r="H1" s="9" t="s">
        <v>202</v>
      </c>
      <c r="I1" s="9" t="s">
        <v>203</v>
      </c>
      <c r="J1" s="2" t="s">
        <v>207</v>
      </c>
      <c r="K1" s="2" t="s">
        <v>208</v>
      </c>
      <c r="L1" s="2" t="s">
        <v>209</v>
      </c>
      <c r="M1" s="15" t="s">
        <v>249</v>
      </c>
      <c r="N1" s="15" t="s">
        <v>250</v>
      </c>
      <c r="O1" s="15" t="s">
        <v>251</v>
      </c>
      <c r="P1" s="6" t="s">
        <v>290</v>
      </c>
    </row>
    <row r="2" spans="1:16" s="8" customFormat="1" ht="24.75" customHeight="1" thickBot="1">
      <c r="A2" s="24" t="s">
        <v>247</v>
      </c>
      <c r="B2" s="24" t="s">
        <v>60</v>
      </c>
      <c r="C2" s="25">
        <v>15210030224</v>
      </c>
      <c r="D2" s="26" t="s">
        <v>29</v>
      </c>
      <c r="E2" s="27" t="s">
        <v>30</v>
      </c>
      <c r="F2" s="28" t="s">
        <v>155</v>
      </c>
      <c r="G2" s="26" t="s">
        <v>24</v>
      </c>
      <c r="H2" s="26"/>
      <c r="I2" s="26"/>
      <c r="J2" s="29" t="s">
        <v>244</v>
      </c>
      <c r="K2" s="30">
        <f>I2+J2</f>
        <v>84.5</v>
      </c>
      <c r="L2" s="30">
        <f>K2*0.4</f>
        <v>33.800000000000004</v>
      </c>
      <c r="M2" s="37" t="s">
        <v>228</v>
      </c>
      <c r="N2" s="38">
        <f>M2*0.6</f>
        <v>38.699999999999996</v>
      </c>
      <c r="O2" s="38">
        <f>L2+N2</f>
        <v>72.5</v>
      </c>
      <c r="P2" s="26"/>
    </row>
    <row r="3" spans="1:16" s="8" customFormat="1" ht="24.75" customHeight="1" thickTop="1">
      <c r="A3" s="16" t="s">
        <v>247</v>
      </c>
      <c r="B3" s="16" t="s">
        <v>61</v>
      </c>
      <c r="C3" s="17">
        <v>15210030225</v>
      </c>
      <c r="D3" s="18" t="s">
        <v>198</v>
      </c>
      <c r="E3" s="19" t="s">
        <v>28</v>
      </c>
      <c r="F3" s="20" t="s">
        <v>155</v>
      </c>
      <c r="G3" s="18" t="s">
        <v>24</v>
      </c>
      <c r="H3" s="18" t="s">
        <v>205</v>
      </c>
      <c r="I3" s="18">
        <v>2.5</v>
      </c>
      <c r="J3" s="21" t="s">
        <v>220</v>
      </c>
      <c r="K3" s="22">
        <f>I3+J3</f>
        <v>72.5</v>
      </c>
      <c r="L3" s="22">
        <f>K3*0.4</f>
        <v>29</v>
      </c>
      <c r="M3" s="35" t="s">
        <v>281</v>
      </c>
      <c r="N3" s="36">
        <f>M3*0.6</f>
        <v>28.5</v>
      </c>
      <c r="O3" s="36">
        <f>L3+N3</f>
        <v>57.5</v>
      </c>
      <c r="P3" s="18"/>
    </row>
  </sheetData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mzlgcl</dc:creator>
  <cp:keywords/>
  <dc:description/>
  <cp:lastModifiedBy>rencaike</cp:lastModifiedBy>
  <cp:lastPrinted>2014-09-04T06:45:05Z</cp:lastPrinted>
  <dcterms:created xsi:type="dcterms:W3CDTF">2014-07-28T08:00:49Z</dcterms:created>
  <dcterms:modified xsi:type="dcterms:W3CDTF">2014-09-04T08:34:20Z</dcterms:modified>
  <cp:category/>
  <cp:version/>
  <cp:contentType/>
  <cp:contentStatus/>
</cp:coreProperties>
</file>