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10185" activeTab="6"/>
  </bookViews>
  <sheets>
    <sheet name="数学女" sheetId="15" r:id="rId1"/>
    <sheet name="数学男" sheetId="16" r:id="rId2"/>
    <sheet name="语文女" sheetId="17" r:id="rId3"/>
    <sheet name="语文男" sheetId="18" r:id="rId4"/>
    <sheet name="美术" sheetId="3" r:id="rId5"/>
    <sheet name="英语" sheetId="4" r:id="rId6"/>
    <sheet name="小学体育" sheetId="19" r:id="rId7"/>
    <sheet name="小学音乐" sheetId="9" r:id="rId8"/>
  </sheets>
  <definedNames>
    <definedName name="_xlnm.Print_Titles" localSheetId="3">语文男!$1:$2</definedName>
    <definedName name="_xlnm.Print_Titles" localSheetId="2">语文女!$1:$2</definedName>
  </definedNames>
  <calcPr calcId="124519"/>
</workbook>
</file>

<file path=xl/calcChain.xml><?xml version="1.0" encoding="utf-8"?>
<calcChain xmlns="http://schemas.openxmlformats.org/spreadsheetml/2006/main">
  <c r="L23" i="18"/>
  <c r="N23" s="1"/>
  <c r="O23" s="1"/>
  <c r="Q23" s="1"/>
  <c r="S22"/>
  <c r="L22"/>
  <c r="N22" s="1"/>
  <c r="O22" s="1"/>
  <c r="Q22" s="1"/>
  <c r="T22" s="1"/>
  <c r="S21"/>
  <c r="L21"/>
  <c r="N21" s="1"/>
  <c r="O21" s="1"/>
  <c r="Q21" s="1"/>
  <c r="T21" s="1"/>
  <c r="S20"/>
  <c r="L20"/>
  <c r="N20" s="1"/>
  <c r="O20" s="1"/>
  <c r="Q20" s="1"/>
  <c r="T20" s="1"/>
  <c r="S19"/>
  <c r="L19"/>
  <c r="N19" s="1"/>
  <c r="O19" s="1"/>
  <c r="Q19" s="1"/>
  <c r="T19" s="1"/>
  <c r="S18"/>
  <c r="L18"/>
  <c r="N18" s="1"/>
  <c r="O18" s="1"/>
  <c r="Q18" s="1"/>
  <c r="T18" s="1"/>
  <c r="S17"/>
  <c r="L17"/>
  <c r="N17" s="1"/>
  <c r="O17" s="1"/>
  <c r="Q17" s="1"/>
  <c r="T17" s="1"/>
  <c r="S16"/>
  <c r="L16"/>
  <c r="N16" s="1"/>
  <c r="O16" s="1"/>
  <c r="Q16" s="1"/>
  <c r="T16" s="1"/>
  <c r="S15"/>
  <c r="L15"/>
  <c r="N15" s="1"/>
  <c r="O15" s="1"/>
  <c r="Q15" s="1"/>
  <c r="T15" s="1"/>
  <c r="S14"/>
  <c r="L14"/>
  <c r="N14" s="1"/>
  <c r="O14" s="1"/>
  <c r="Q14" s="1"/>
  <c r="T14" s="1"/>
  <c r="S12"/>
  <c r="L12"/>
  <c r="N12" s="1"/>
  <c r="O12" s="1"/>
  <c r="Q12" s="1"/>
  <c r="T12" s="1"/>
  <c r="S11"/>
  <c r="L11"/>
  <c r="N11" s="1"/>
  <c r="O11" s="1"/>
  <c r="Q11" s="1"/>
  <c r="T11" s="1"/>
  <c r="S10"/>
  <c r="L10"/>
  <c r="N10" s="1"/>
  <c r="O10" s="1"/>
  <c r="Q10" s="1"/>
  <c r="T10" s="1"/>
  <c r="S9"/>
  <c r="L9"/>
  <c r="N9" s="1"/>
  <c r="O9" s="1"/>
  <c r="Q9" s="1"/>
  <c r="T9" s="1"/>
  <c r="S8"/>
  <c r="L8"/>
  <c r="N8" s="1"/>
  <c r="O8" s="1"/>
  <c r="Q8" s="1"/>
  <c r="T8" s="1"/>
  <c r="S7"/>
  <c r="L7"/>
  <c r="N7" s="1"/>
  <c r="O7" s="1"/>
  <c r="Q7" s="1"/>
  <c r="T7" s="1"/>
  <c r="S6"/>
  <c r="L6"/>
  <c r="N6" s="1"/>
  <c r="O6" s="1"/>
  <c r="Q6" s="1"/>
  <c r="T6" s="1"/>
  <c r="S5"/>
  <c r="L5"/>
  <c r="N5" s="1"/>
  <c r="O5" s="1"/>
  <c r="Q5" s="1"/>
  <c r="T5" s="1"/>
  <c r="S4"/>
  <c r="L4"/>
  <c r="N4" s="1"/>
  <c r="O4" s="1"/>
  <c r="Q4" s="1"/>
  <c r="T4" s="1"/>
  <c r="S3"/>
  <c r="L3"/>
  <c r="N3" s="1"/>
  <c r="O3" s="1"/>
  <c r="Q3" s="1"/>
  <c r="T3" s="1"/>
  <c r="S14" i="15"/>
  <c r="S10"/>
  <c r="S17"/>
  <c r="S18"/>
  <c r="S19"/>
  <c r="S12"/>
  <c r="S9"/>
  <c r="S4"/>
  <c r="S6"/>
  <c r="S15"/>
  <c r="S7"/>
  <c r="S14" i="16"/>
  <c r="S4" i="17"/>
  <c r="S7" i="9"/>
  <c r="S6"/>
  <c r="S4"/>
  <c r="S3"/>
  <c r="S3" i="19"/>
  <c r="S4"/>
  <c r="S9"/>
  <c r="S5"/>
  <c r="S10"/>
  <c r="S11"/>
  <c r="S6"/>
  <c r="S8"/>
  <c r="S4" i="4"/>
  <c r="S3"/>
  <c r="S10"/>
  <c r="S9"/>
  <c r="S5"/>
  <c r="S12"/>
  <c r="S7"/>
  <c r="S11"/>
  <c r="S13"/>
  <c r="S14"/>
  <c r="S6"/>
  <c r="S3" i="3"/>
  <c r="S5"/>
  <c r="S34" i="17"/>
  <c r="S15"/>
  <c r="S12"/>
  <c r="S25"/>
  <c r="S17"/>
  <c r="S11"/>
  <c r="S6"/>
  <c r="S16"/>
  <c r="S5"/>
  <c r="S30"/>
  <c r="S29"/>
  <c r="S13"/>
  <c r="S21"/>
  <c r="S10"/>
  <c r="S24"/>
  <c r="S31"/>
  <c r="S18"/>
  <c r="S8"/>
  <c r="S27"/>
  <c r="S28"/>
  <c r="S33"/>
  <c r="S32"/>
  <c r="S26"/>
  <c r="S9"/>
  <c r="S22"/>
  <c r="S7"/>
  <c r="S23"/>
  <c r="S3"/>
  <c r="S20"/>
  <c r="S14"/>
  <c r="S9" i="16"/>
  <c r="S8"/>
  <c r="S12"/>
  <c r="S11"/>
  <c r="S15"/>
  <c r="S5"/>
  <c r="S7"/>
  <c r="S3"/>
  <c r="S6"/>
  <c r="S4"/>
  <c r="S13"/>
  <c r="S16" i="15"/>
  <c r="S13"/>
  <c r="S8"/>
  <c r="S3"/>
  <c r="S5"/>
  <c r="L10" i="19"/>
  <c r="N10" s="1"/>
  <c r="O10" s="1"/>
  <c r="Q10" s="1"/>
  <c r="T10" s="1"/>
  <c r="L5"/>
  <c r="N5" s="1"/>
  <c r="O5" s="1"/>
  <c r="Q5" s="1"/>
  <c r="T5" s="1"/>
  <c r="L3"/>
  <c r="N3" s="1"/>
  <c r="O3" s="1"/>
  <c r="Q3" s="1"/>
  <c r="T3" s="1"/>
  <c r="L8"/>
  <c r="N8" s="1"/>
  <c r="O8" s="1"/>
  <c r="Q8" s="1"/>
  <c r="T8" s="1"/>
  <c r="L6"/>
  <c r="N6" s="1"/>
  <c r="O6" s="1"/>
  <c r="Q6" s="1"/>
  <c r="T6" s="1"/>
  <c r="L11"/>
  <c r="N11" s="1"/>
  <c r="O11" s="1"/>
  <c r="Q11" s="1"/>
  <c r="T11" s="1"/>
  <c r="L4"/>
  <c r="N4" s="1"/>
  <c r="O4" s="1"/>
  <c r="Q4" s="1"/>
  <c r="T4" s="1"/>
  <c r="L9"/>
  <c r="N9" s="1"/>
  <c r="O9" s="1"/>
  <c r="Q9" s="1"/>
  <c r="T9" s="1"/>
  <c r="L5" i="3"/>
  <c r="N5" s="1"/>
  <c r="O5" s="1"/>
  <c r="Q5" s="1"/>
  <c r="T5" s="1"/>
  <c r="L3"/>
  <c r="N3" s="1"/>
  <c r="O3" s="1"/>
  <c r="Q3" s="1"/>
  <c r="T3" s="1"/>
  <c r="L13" i="16"/>
  <c r="N13" s="1"/>
  <c r="O13" s="1"/>
  <c r="Q13" s="1"/>
  <c r="T13" s="1"/>
  <c r="L4"/>
  <c r="N4" s="1"/>
  <c r="O4" s="1"/>
  <c r="Q4" s="1"/>
  <c r="T4" s="1"/>
  <c r="L6"/>
  <c r="N6" s="1"/>
  <c r="O6" s="1"/>
  <c r="Q6" s="1"/>
  <c r="T6" s="1"/>
  <c r="L3"/>
  <c r="N3" s="1"/>
  <c r="O3" s="1"/>
  <c r="Q3" s="1"/>
  <c r="T3" s="1"/>
  <c r="L14"/>
  <c r="N14" s="1"/>
  <c r="O14" s="1"/>
  <c r="Q14" s="1"/>
  <c r="T14" s="1"/>
  <c r="L7"/>
  <c r="N7" s="1"/>
  <c r="O7" s="1"/>
  <c r="Q7" s="1"/>
  <c r="T7" s="1"/>
  <c r="L5"/>
  <c r="N5" s="1"/>
  <c r="O5" s="1"/>
  <c r="Q5" s="1"/>
  <c r="T5" s="1"/>
  <c r="L15"/>
  <c r="N15" s="1"/>
  <c r="O15" s="1"/>
  <c r="Q15" s="1"/>
  <c r="T15" s="1"/>
  <c r="L16"/>
  <c r="N16" s="1"/>
  <c r="O16" s="1"/>
  <c r="Q16" s="1"/>
  <c r="L11"/>
  <c r="N11" s="1"/>
  <c r="O11" s="1"/>
  <c r="Q11" s="1"/>
  <c r="T11" s="1"/>
  <c r="L12"/>
  <c r="N12" s="1"/>
  <c r="O12" s="1"/>
  <c r="Q12" s="1"/>
  <c r="T12" s="1"/>
  <c r="L17"/>
  <c r="N17" s="1"/>
  <c r="O17" s="1"/>
  <c r="Q17" s="1"/>
  <c r="L8"/>
  <c r="N8" s="1"/>
  <c r="O8" s="1"/>
  <c r="Q8" s="1"/>
  <c r="T8" s="1"/>
  <c r="L9"/>
  <c r="N9" s="1"/>
  <c r="O9" s="1"/>
  <c r="Q9" s="1"/>
  <c r="T9" s="1"/>
  <c r="L5" i="15"/>
  <c r="N5" s="1"/>
  <c r="O5" s="1"/>
  <c r="Q5" s="1"/>
  <c r="T5" s="1"/>
  <c r="L6"/>
  <c r="N6" s="1"/>
  <c r="O6" s="1"/>
  <c r="Q6" s="1"/>
  <c r="T6" s="1"/>
  <c r="L3"/>
  <c r="N3" s="1"/>
  <c r="O3" s="1"/>
  <c r="Q3" s="1"/>
  <c r="T3" s="1"/>
  <c r="L9"/>
  <c r="N9" s="1"/>
  <c r="O9" s="1"/>
  <c r="Q9" s="1"/>
  <c r="T9" s="1"/>
  <c r="L10"/>
  <c r="N10" s="1"/>
  <c r="O10" s="1"/>
  <c r="Q10" s="1"/>
  <c r="T10" s="1"/>
  <c r="L20"/>
  <c r="N20" s="1"/>
  <c r="O20" s="1"/>
  <c r="Q20" s="1"/>
  <c r="L4"/>
  <c r="N4" s="1"/>
  <c r="O4" s="1"/>
  <c r="Q4" s="1"/>
  <c r="T4" s="1"/>
  <c r="L8"/>
  <c r="N8" s="1"/>
  <c r="O8" s="1"/>
  <c r="Q8" s="1"/>
  <c r="T8" s="1"/>
  <c r="L14"/>
  <c r="N14" s="1"/>
  <c r="O14" s="1"/>
  <c r="Q14" s="1"/>
  <c r="T14" s="1"/>
  <c r="L12"/>
  <c r="N12" s="1"/>
  <c r="O12" s="1"/>
  <c r="Q12" s="1"/>
  <c r="T12" s="1"/>
  <c r="L15"/>
  <c r="N15" s="1"/>
  <c r="O15" s="1"/>
  <c r="Q15" s="1"/>
  <c r="T15" s="1"/>
  <c r="L13"/>
  <c r="N13" s="1"/>
  <c r="O13" s="1"/>
  <c r="Q13" s="1"/>
  <c r="L7"/>
  <c r="N7" s="1"/>
  <c r="O7" s="1"/>
  <c r="Q7" s="1"/>
  <c r="T7" s="1"/>
  <c r="L19"/>
  <c r="N19" s="1"/>
  <c r="O19" s="1"/>
  <c r="Q19" s="1"/>
  <c r="T19" s="1"/>
  <c r="L18"/>
  <c r="N18" s="1"/>
  <c r="O18" s="1"/>
  <c r="Q18" s="1"/>
  <c r="T18" s="1"/>
  <c r="L16"/>
  <c r="N16" s="1"/>
  <c r="O16" s="1"/>
  <c r="Q16" s="1"/>
  <c r="T16" s="1"/>
  <c r="L17"/>
  <c r="N17" s="1"/>
  <c r="O17" s="1"/>
  <c r="Q17" s="1"/>
  <c r="T17" s="1"/>
  <c r="L3" i="9"/>
  <c r="N3" s="1"/>
  <c r="O3" s="1"/>
  <c r="Q3" s="1"/>
  <c r="T3" s="1"/>
  <c r="L7"/>
  <c r="N7" s="1"/>
  <c r="O7" s="1"/>
  <c r="Q7" s="1"/>
  <c r="T7" s="1"/>
  <c r="L6"/>
  <c r="N6" s="1"/>
  <c r="O6" s="1"/>
  <c r="Q6" s="1"/>
  <c r="T6" s="1"/>
  <c r="L4"/>
  <c r="N4" s="1"/>
  <c r="O4" s="1"/>
  <c r="Q4" s="1"/>
  <c r="T4" s="1"/>
  <c r="L6" i="4"/>
  <c r="N6" s="1"/>
  <c r="O6" s="1"/>
  <c r="Q6" s="1"/>
  <c r="T6" s="1"/>
  <c r="L4"/>
  <c r="N4" s="1"/>
  <c r="O4" s="1"/>
  <c r="Q4" s="1"/>
  <c r="T4" s="1"/>
  <c r="L3"/>
  <c r="N3" s="1"/>
  <c r="O3" s="1"/>
  <c r="Q3" s="1"/>
  <c r="T3" s="1"/>
  <c r="L10"/>
  <c r="N10" s="1"/>
  <c r="O10" s="1"/>
  <c r="Q10" s="1"/>
  <c r="T10" s="1"/>
  <c r="L9"/>
  <c r="N9" s="1"/>
  <c r="O9" s="1"/>
  <c r="Q9" s="1"/>
  <c r="T9" s="1"/>
  <c r="L5"/>
  <c r="N5" s="1"/>
  <c r="O5" s="1"/>
  <c r="Q5" s="1"/>
  <c r="T5" s="1"/>
  <c r="L12"/>
  <c r="N12" s="1"/>
  <c r="O12" s="1"/>
  <c r="Q12" s="1"/>
  <c r="T12" s="1"/>
  <c r="L7"/>
  <c r="N7" s="1"/>
  <c r="O7" s="1"/>
  <c r="Q7" s="1"/>
  <c r="T7" s="1"/>
  <c r="L11"/>
  <c r="N11" s="1"/>
  <c r="O11" s="1"/>
  <c r="Q11" s="1"/>
  <c r="T11" s="1"/>
  <c r="L15"/>
  <c r="N15" s="1"/>
  <c r="O15" s="1"/>
  <c r="Q15" s="1"/>
  <c r="L13"/>
  <c r="N13" s="1"/>
  <c r="O13" s="1"/>
  <c r="Q13" s="1"/>
  <c r="T13" s="1"/>
  <c r="L14"/>
  <c r="N14" s="1"/>
  <c r="O14" s="1"/>
  <c r="Q14" s="1"/>
  <c r="T14" s="1"/>
  <c r="L14" i="17"/>
  <c r="N14" s="1"/>
  <c r="O14" s="1"/>
  <c r="Q14" s="1"/>
  <c r="L26"/>
  <c r="N26" s="1"/>
  <c r="O26" s="1"/>
  <c r="Q26" s="1"/>
  <c r="T26" s="1"/>
  <c r="L9"/>
  <c r="N9" s="1"/>
  <c r="O9" s="1"/>
  <c r="Q9" s="1"/>
  <c r="L4"/>
  <c r="N4" s="1"/>
  <c r="O4" s="1"/>
  <c r="Q4" s="1"/>
  <c r="T4" s="1"/>
  <c r="L22"/>
  <c r="N22" s="1"/>
  <c r="O22" s="1"/>
  <c r="Q22" s="1"/>
  <c r="T22" s="1"/>
  <c r="L7"/>
  <c r="N7" s="1"/>
  <c r="O7" s="1"/>
  <c r="Q7" s="1"/>
  <c r="T7" s="1"/>
  <c r="L23"/>
  <c r="N23" s="1"/>
  <c r="O23" s="1"/>
  <c r="Q23" s="1"/>
  <c r="T23" s="1"/>
  <c r="L3"/>
  <c r="N3" s="1"/>
  <c r="O3" s="1"/>
  <c r="Q3" s="1"/>
  <c r="T3" s="1"/>
  <c r="L20"/>
  <c r="N20" s="1"/>
  <c r="O20" s="1"/>
  <c r="Q20" s="1"/>
  <c r="T20" s="1"/>
  <c r="L34"/>
  <c r="N34" s="1"/>
  <c r="O34" s="1"/>
  <c r="Q34" s="1"/>
  <c r="T34" s="1"/>
  <c r="L15"/>
  <c r="N15" s="1"/>
  <c r="O15" s="1"/>
  <c r="Q15" s="1"/>
  <c r="T15" s="1"/>
  <c r="L12"/>
  <c r="N12" s="1"/>
  <c r="O12" s="1"/>
  <c r="Q12" s="1"/>
  <c r="T12" s="1"/>
  <c r="L25"/>
  <c r="N25" s="1"/>
  <c r="O25" s="1"/>
  <c r="Q25" s="1"/>
  <c r="T25" s="1"/>
  <c r="L17"/>
  <c r="N17" s="1"/>
  <c r="O17" s="1"/>
  <c r="Q17" s="1"/>
  <c r="T17" s="1"/>
  <c r="L11"/>
  <c r="N11" s="1"/>
  <c r="O11" s="1"/>
  <c r="Q11" s="1"/>
  <c r="T11" s="1"/>
  <c r="L6"/>
  <c r="N6" s="1"/>
  <c r="O6" s="1"/>
  <c r="Q6" s="1"/>
  <c r="T6" s="1"/>
  <c r="L16"/>
  <c r="N16" s="1"/>
  <c r="O16" s="1"/>
  <c r="Q16" s="1"/>
  <c r="T16" s="1"/>
  <c r="L5"/>
  <c r="N5" s="1"/>
  <c r="O5" s="1"/>
  <c r="Q5" s="1"/>
  <c r="T5" s="1"/>
  <c r="L35"/>
  <c r="N35" s="1"/>
  <c r="O35" s="1"/>
  <c r="Q35" s="1"/>
  <c r="L30"/>
  <c r="N30" s="1"/>
  <c r="O30" s="1"/>
  <c r="Q30" s="1"/>
  <c r="T30" s="1"/>
  <c r="L29"/>
  <c r="N29" s="1"/>
  <c r="O29" s="1"/>
  <c r="Q29" s="1"/>
  <c r="T29" s="1"/>
  <c r="L13"/>
  <c r="N13" s="1"/>
  <c r="O13" s="1"/>
  <c r="Q13" s="1"/>
  <c r="T13" s="1"/>
  <c r="L21"/>
  <c r="N21" s="1"/>
  <c r="O21" s="1"/>
  <c r="Q21" s="1"/>
  <c r="T21" s="1"/>
  <c r="L10"/>
  <c r="N10" s="1"/>
  <c r="O10" s="1"/>
  <c r="Q10" s="1"/>
  <c r="T10" s="1"/>
  <c r="L24"/>
  <c r="N24" s="1"/>
  <c r="O24" s="1"/>
  <c r="Q24" s="1"/>
  <c r="T24" s="1"/>
  <c r="L31"/>
  <c r="N31" s="1"/>
  <c r="O31" s="1"/>
  <c r="Q31" s="1"/>
  <c r="T31" s="1"/>
  <c r="L18"/>
  <c r="N18" s="1"/>
  <c r="O18" s="1"/>
  <c r="Q18" s="1"/>
  <c r="T18" s="1"/>
  <c r="L8"/>
  <c r="N8" s="1"/>
  <c r="O8" s="1"/>
  <c r="Q8" s="1"/>
  <c r="T8" s="1"/>
  <c r="L27"/>
  <c r="N27" s="1"/>
  <c r="O27" s="1"/>
  <c r="Q27" s="1"/>
  <c r="T27" s="1"/>
  <c r="L28"/>
  <c r="N28" s="1"/>
  <c r="O28" s="1"/>
  <c r="Q28" s="1"/>
  <c r="T28" s="1"/>
  <c r="L33"/>
  <c r="N33" s="1"/>
  <c r="O33" s="1"/>
  <c r="Q33" s="1"/>
  <c r="T33" s="1"/>
  <c r="L32"/>
  <c r="N32" s="1"/>
  <c r="O32" s="1"/>
  <c r="Q32" s="1"/>
  <c r="T32" s="1"/>
  <c r="L36"/>
  <c r="N36" s="1"/>
  <c r="O36" s="1"/>
  <c r="Q36" s="1"/>
  <c r="T13" i="15" l="1"/>
  <c r="T9" i="17"/>
  <c r="T14"/>
</calcChain>
</file>

<file path=xl/sharedStrings.xml><?xml version="1.0" encoding="utf-8"?>
<sst xmlns="http://schemas.openxmlformats.org/spreadsheetml/2006/main" count="1360" uniqueCount="280">
  <si>
    <t>小学体育-乒乓球</t>
  </si>
  <si>
    <t>1427011013003636</t>
  </si>
  <si>
    <t>樊雪婷</t>
  </si>
  <si>
    <t>1427011013001089</t>
  </si>
  <si>
    <t>张晓南</t>
  </si>
  <si>
    <t>小学体育-武术</t>
  </si>
  <si>
    <t>1427011013201048</t>
  </si>
  <si>
    <t>张良子</t>
  </si>
  <si>
    <t>1427011013200613</t>
  </si>
  <si>
    <t>武向荣</t>
  </si>
  <si>
    <t>小学体育-足球</t>
  </si>
  <si>
    <t>1427011012901155</t>
  </si>
  <si>
    <t>张建业</t>
  </si>
  <si>
    <t>1427011012901220</t>
  </si>
  <si>
    <t>王龙</t>
  </si>
  <si>
    <t>小学体育-羽毛球</t>
  </si>
  <si>
    <t>1427011014202358</t>
  </si>
  <si>
    <t>刘小亮</t>
  </si>
  <si>
    <t>1427011014204302</t>
  </si>
  <si>
    <t>王二强</t>
  </si>
  <si>
    <t>小学音乐</t>
  </si>
  <si>
    <t>1427011013401444</t>
  </si>
  <si>
    <t>莎娜</t>
  </si>
  <si>
    <t>1427011013403309</t>
  </si>
  <si>
    <t>张清厅</t>
  </si>
  <si>
    <t>1427011013400776</t>
  </si>
  <si>
    <t>高杨</t>
  </si>
  <si>
    <t>1427011013403195</t>
  </si>
  <si>
    <t>徐猛</t>
  </si>
  <si>
    <t>报考学科</t>
  </si>
  <si>
    <t>准考证号</t>
  </si>
  <si>
    <t>姓名</t>
  </si>
  <si>
    <t>性别</t>
  </si>
  <si>
    <t>民族</t>
  </si>
  <si>
    <t>照顾条件(东胜户籍)</t>
  </si>
  <si>
    <t>照顾条件(聘用两年)</t>
  </si>
  <si>
    <t>照顾条件(聘用三年)</t>
  </si>
  <si>
    <t>照顾条件（区荣誉）</t>
  </si>
  <si>
    <t>照顾条件（市荣誉）</t>
  </si>
  <si>
    <t>照顾分合计</t>
  </si>
  <si>
    <t>笔试成绩</t>
  </si>
  <si>
    <t>笔试总成绩</t>
  </si>
  <si>
    <t>50%折合后加权得分</t>
  </si>
  <si>
    <t>照顾条件(主体民族)</t>
  </si>
  <si>
    <t>笔试最后得分</t>
  </si>
  <si>
    <t>小学数学</t>
  </si>
  <si>
    <t>1427011010203831</t>
  </si>
  <si>
    <t>杨敬阳</t>
  </si>
  <si>
    <t>男</t>
  </si>
  <si>
    <t>汉族</t>
  </si>
  <si>
    <t/>
  </si>
  <si>
    <t>女</t>
  </si>
  <si>
    <t>蒙族</t>
  </si>
  <si>
    <t>1427011010200836</t>
  </si>
  <si>
    <t>奥曦</t>
  </si>
  <si>
    <t>1427011010200092</t>
  </si>
  <si>
    <t>乔丹</t>
  </si>
  <si>
    <t>1427011010202178</t>
  </si>
  <si>
    <t>王伟平</t>
  </si>
  <si>
    <t>1427011010200015</t>
  </si>
  <si>
    <t>梁红芳</t>
  </si>
  <si>
    <t>1427011010201894</t>
  </si>
  <si>
    <t>米建兵</t>
  </si>
  <si>
    <t>1427011010203558</t>
  </si>
  <si>
    <t>陈飞</t>
  </si>
  <si>
    <t>1427011010200107</t>
  </si>
  <si>
    <t>马婧</t>
  </si>
  <si>
    <t>1427011010203508</t>
  </si>
  <si>
    <t>高亮</t>
  </si>
  <si>
    <t>1427011010202927</t>
  </si>
  <si>
    <t>杨丽蓉</t>
  </si>
  <si>
    <t>1427011010201287</t>
  </si>
  <si>
    <t>刘波</t>
  </si>
  <si>
    <t>李敏</t>
  </si>
  <si>
    <t>1427011010200074</t>
  </si>
  <si>
    <t>王娟</t>
  </si>
  <si>
    <t>1427011010200831</t>
  </si>
  <si>
    <t>王悦纳</t>
  </si>
  <si>
    <t>1427011010201074</t>
  </si>
  <si>
    <t>韩娜</t>
  </si>
  <si>
    <t>1427011010201838</t>
  </si>
  <si>
    <t>苗佳</t>
  </si>
  <si>
    <t>王丹</t>
  </si>
  <si>
    <t>1427011010204309</t>
  </si>
  <si>
    <t>邢瑞雄</t>
  </si>
  <si>
    <t>刘敏</t>
  </si>
  <si>
    <t>1427011010201517</t>
  </si>
  <si>
    <t>任丹丹</t>
  </si>
  <si>
    <t>1427011010200108</t>
  </si>
  <si>
    <t>赵婧</t>
  </si>
  <si>
    <t>1427011010203132</t>
  </si>
  <si>
    <t>张燕</t>
  </si>
  <si>
    <t>1427011010203905</t>
  </si>
  <si>
    <t>张海霞</t>
  </si>
  <si>
    <t>1427011010201005</t>
  </si>
  <si>
    <t>张瑶</t>
  </si>
  <si>
    <t>1427011010203553</t>
  </si>
  <si>
    <t>史丽娟</t>
  </si>
  <si>
    <t>1427011010201855</t>
  </si>
  <si>
    <t>李帅</t>
  </si>
  <si>
    <t>1427011010203513</t>
  </si>
  <si>
    <t>王卓力</t>
  </si>
  <si>
    <t>1427011010201341</t>
  </si>
  <si>
    <t>田东</t>
  </si>
  <si>
    <t>1427011010200222</t>
  </si>
  <si>
    <t>张海英</t>
  </si>
  <si>
    <t>1427011010201702</t>
  </si>
  <si>
    <t>赵晓薇</t>
  </si>
  <si>
    <t>1427011010201377</t>
  </si>
  <si>
    <t>班会娟</t>
  </si>
  <si>
    <t>1427011010200447</t>
  </si>
  <si>
    <t>陈晓峰</t>
  </si>
  <si>
    <t>1427011010200013</t>
  </si>
  <si>
    <t>王元志</t>
  </si>
  <si>
    <t>1427011010203842</t>
  </si>
  <si>
    <t>李国栋</t>
  </si>
  <si>
    <t>小学语文</t>
  </si>
  <si>
    <t>1427011010103465</t>
  </si>
  <si>
    <t>马思明</t>
  </si>
  <si>
    <t>1427011010101859</t>
  </si>
  <si>
    <t>邵金城</t>
  </si>
  <si>
    <t>1427011010103514</t>
  </si>
  <si>
    <t>孙旭强</t>
  </si>
  <si>
    <t>1427011010101921</t>
  </si>
  <si>
    <t>袁俊霞</t>
  </si>
  <si>
    <t>1427011010103781</t>
  </si>
  <si>
    <t>1427011010101387</t>
  </si>
  <si>
    <t>赵婵娟</t>
  </si>
  <si>
    <t>1427011010104369</t>
  </si>
  <si>
    <t>王奋</t>
  </si>
  <si>
    <t>1427011010101955</t>
  </si>
  <si>
    <t>蒋北萍</t>
  </si>
  <si>
    <t>1427011010101597</t>
  </si>
  <si>
    <t>刘治</t>
  </si>
  <si>
    <t>1427011010102460</t>
  </si>
  <si>
    <t>高伟</t>
  </si>
  <si>
    <t>1427011010103493</t>
  </si>
  <si>
    <t>卢蓉</t>
  </si>
  <si>
    <t>1427011010103073</t>
  </si>
  <si>
    <t>赵赟</t>
  </si>
  <si>
    <t>1427011010101808</t>
  </si>
  <si>
    <t>赵晴</t>
  </si>
  <si>
    <t>1427011010102380</t>
  </si>
  <si>
    <t>王慧霞</t>
  </si>
  <si>
    <t>1427011010100612</t>
  </si>
  <si>
    <t>贺小芳</t>
  </si>
  <si>
    <t>1427011010103999</t>
  </si>
  <si>
    <t>周盼</t>
  </si>
  <si>
    <t>1427011010103311</t>
  </si>
  <si>
    <t>张艳</t>
  </si>
  <si>
    <t>1427011010100751</t>
  </si>
  <si>
    <t>祁旭</t>
  </si>
  <si>
    <t>刘晶</t>
  </si>
  <si>
    <t>1427011010103410</t>
  </si>
  <si>
    <t>田震</t>
  </si>
  <si>
    <t>1427011010103621</t>
  </si>
  <si>
    <t>王鹿</t>
  </si>
  <si>
    <t>1427011010104373</t>
  </si>
  <si>
    <t>任晓莹</t>
  </si>
  <si>
    <t>1427011010101901</t>
  </si>
  <si>
    <t>张艳菲</t>
  </si>
  <si>
    <t>1427011010100734</t>
  </si>
  <si>
    <t>黄建军</t>
  </si>
  <si>
    <t>1427011010100163</t>
  </si>
  <si>
    <t>姜荣</t>
  </si>
  <si>
    <t>1427011010100737</t>
  </si>
  <si>
    <t>伍晓甜</t>
  </si>
  <si>
    <t>1427011010103347</t>
  </si>
  <si>
    <t>张争争</t>
  </si>
  <si>
    <t>1427011010102462</t>
  </si>
  <si>
    <t>庞晶霞</t>
  </si>
  <si>
    <t>1427011010101949</t>
  </si>
  <si>
    <t>杜亮</t>
  </si>
  <si>
    <t>1427011010101277</t>
  </si>
  <si>
    <t>赵娟</t>
  </si>
  <si>
    <t>1427011010103449</t>
  </si>
  <si>
    <t>张蕾</t>
  </si>
  <si>
    <t>1427011010102617</t>
  </si>
  <si>
    <t>陶涛</t>
  </si>
  <si>
    <t>1427011010103723</t>
  </si>
  <si>
    <t>王晶晶</t>
  </si>
  <si>
    <t>1427011010103413</t>
  </si>
  <si>
    <t>郭小军</t>
  </si>
  <si>
    <t>1427011010100153</t>
  </si>
  <si>
    <t>尤佳</t>
  </si>
  <si>
    <t>1427011010103352</t>
  </si>
  <si>
    <t>杨季明</t>
  </si>
  <si>
    <t>1427011010103394</t>
  </si>
  <si>
    <t>贺昕</t>
  </si>
  <si>
    <t>1427011010100820</t>
  </si>
  <si>
    <t>薛荣</t>
  </si>
  <si>
    <t>1427011010100406</t>
  </si>
  <si>
    <t>解春</t>
  </si>
  <si>
    <t>1427011010101943</t>
  </si>
  <si>
    <t>韩彦芳</t>
  </si>
  <si>
    <t>1427011010103428</t>
  </si>
  <si>
    <t>屈敏</t>
  </si>
  <si>
    <t>1427011010101790</t>
  </si>
  <si>
    <t>郭燕</t>
  </si>
  <si>
    <t>1427011010100900</t>
  </si>
  <si>
    <t>杨燕</t>
  </si>
  <si>
    <t>1427011010104136</t>
  </si>
  <si>
    <t>徐国栋</t>
  </si>
  <si>
    <t>1427011010103882</t>
  </si>
  <si>
    <t>张佳</t>
  </si>
  <si>
    <t>1427011010101349</t>
  </si>
  <si>
    <t>郝丽</t>
  </si>
  <si>
    <t>1427011010104082</t>
  </si>
  <si>
    <t>杨洋洋</t>
  </si>
  <si>
    <t>1427011010102501</t>
  </si>
  <si>
    <t>王璐</t>
  </si>
  <si>
    <t>1427011010101769</t>
  </si>
  <si>
    <t>云俊林</t>
  </si>
  <si>
    <t>1427011010101714</t>
  </si>
  <si>
    <t>武子琳</t>
  </si>
  <si>
    <t>1427011010103421</t>
  </si>
  <si>
    <t>钱琛</t>
  </si>
  <si>
    <t>1427011010100114</t>
  </si>
  <si>
    <t>贾羽西</t>
  </si>
  <si>
    <t>1427011010104040</t>
  </si>
  <si>
    <t>包玉林</t>
  </si>
  <si>
    <t>1427011010104457</t>
  </si>
  <si>
    <t>巴彦穆仁</t>
  </si>
  <si>
    <t>小学美术</t>
  </si>
  <si>
    <t>1427011011004242</t>
  </si>
  <si>
    <t>1427011011001364</t>
  </si>
  <si>
    <t>任娜</t>
  </si>
  <si>
    <t>小学英语</t>
  </si>
  <si>
    <t>1427011019101784</t>
  </si>
  <si>
    <t>1427011019101153</t>
  </si>
  <si>
    <t>1427011019100891</t>
  </si>
  <si>
    <t>田丽青</t>
  </si>
  <si>
    <t>1427011019103083</t>
  </si>
  <si>
    <t>杨莉</t>
  </si>
  <si>
    <t>1427011019104398</t>
  </si>
  <si>
    <t>1427011019101526</t>
  </si>
  <si>
    <t>贾先</t>
  </si>
  <si>
    <t>1427011019101807</t>
  </si>
  <si>
    <t>邱婧</t>
  </si>
  <si>
    <t>1427011019101829</t>
  </si>
  <si>
    <t>张娜</t>
  </si>
  <si>
    <t>1427011019100664</t>
  </si>
  <si>
    <t>卢枕</t>
  </si>
  <si>
    <t>1427011019103595</t>
  </si>
  <si>
    <t>陈改春</t>
  </si>
  <si>
    <t>1427011019104054</t>
  </si>
  <si>
    <t>刘玉梅</t>
  </si>
  <si>
    <t>1427011019101915</t>
  </si>
  <si>
    <t>刘慧敏</t>
  </si>
  <si>
    <t>序号</t>
    <phoneticPr fontId="22" type="noConversion"/>
  </si>
  <si>
    <t>面试成绩</t>
    <phoneticPr fontId="22" type="noConversion"/>
  </si>
  <si>
    <t>总成绩</t>
    <phoneticPr fontId="22" type="noConversion"/>
  </si>
  <si>
    <t>名次</t>
    <phoneticPr fontId="22" type="noConversion"/>
  </si>
  <si>
    <t>性别</t>
    <phoneticPr fontId="22" type="noConversion"/>
  </si>
  <si>
    <t>以上考生进入档案审核和体检范围</t>
    <phoneticPr fontId="22" type="noConversion"/>
  </si>
  <si>
    <t>以上考生进入档案审核和体检范围</t>
    <phoneticPr fontId="22" type="noConversion"/>
  </si>
  <si>
    <t>以上考生进入档案审核和体检范围</t>
    <phoneticPr fontId="22" type="noConversion"/>
  </si>
  <si>
    <t>序号</t>
    <phoneticPr fontId="22" type="noConversion"/>
  </si>
  <si>
    <t>面试成绩</t>
    <phoneticPr fontId="22" type="noConversion"/>
  </si>
  <si>
    <t>总成绩</t>
    <phoneticPr fontId="22" type="noConversion"/>
  </si>
  <si>
    <t>名次</t>
    <phoneticPr fontId="22" type="noConversion"/>
  </si>
  <si>
    <r>
      <t>序号</t>
    </r>
    <r>
      <rPr>
        <sz val="10"/>
        <rFont val="Arial"/>
        <family val="2"/>
      </rPr>
      <t xml:space="preserve"> </t>
    </r>
    <phoneticPr fontId="22" type="noConversion"/>
  </si>
  <si>
    <r>
      <t>2014</t>
    </r>
    <r>
      <rPr>
        <b/>
        <sz val="16"/>
        <rFont val="宋体"/>
        <family val="3"/>
        <charset val="134"/>
      </rPr>
      <t>年鄂尔多斯市东胜区教师招考成绩汇总表（小学数学女）</t>
    </r>
    <phoneticPr fontId="22" type="noConversion"/>
  </si>
  <si>
    <r>
      <t>2014</t>
    </r>
    <r>
      <rPr>
        <b/>
        <sz val="20"/>
        <rFont val="宋体"/>
        <family val="3"/>
        <charset val="134"/>
      </rPr>
      <t>年鄂尔多斯市东胜区教师招考成绩汇总表（小学数学男）</t>
    </r>
    <phoneticPr fontId="22" type="noConversion"/>
  </si>
  <si>
    <r>
      <t>2014</t>
    </r>
    <r>
      <rPr>
        <b/>
        <sz val="20"/>
        <rFont val="宋体"/>
        <family val="3"/>
        <charset val="134"/>
      </rPr>
      <t>年鄂尔多斯市东胜区教师招考成绩汇总表（小学语文女）</t>
    </r>
    <phoneticPr fontId="22" type="noConversion"/>
  </si>
  <si>
    <r>
      <t>2014</t>
    </r>
    <r>
      <rPr>
        <b/>
        <sz val="20"/>
        <rFont val="宋体"/>
        <family val="3"/>
        <charset val="134"/>
      </rPr>
      <t>年鄂尔多斯市东胜区教师招考成绩汇总表（小学美术）</t>
    </r>
    <phoneticPr fontId="22" type="noConversion"/>
  </si>
  <si>
    <r>
      <t>2014</t>
    </r>
    <r>
      <rPr>
        <b/>
        <sz val="20"/>
        <rFont val="宋体"/>
        <family val="3"/>
        <charset val="134"/>
      </rPr>
      <t>年鄂尔多斯市东胜区教师招考成绩汇总表（小学英语）</t>
    </r>
    <phoneticPr fontId="22" type="noConversion"/>
  </si>
  <si>
    <r>
      <t>2</t>
    </r>
    <r>
      <rPr>
        <b/>
        <sz val="20"/>
        <rFont val="Arial"/>
        <family val="2"/>
      </rPr>
      <t>014</t>
    </r>
    <r>
      <rPr>
        <b/>
        <sz val="20"/>
        <rFont val="宋体"/>
        <family val="3"/>
        <charset val="134"/>
      </rPr>
      <t>年鄂尔多斯市东胜区教师招考成绩汇总表（小学体育）</t>
    </r>
    <phoneticPr fontId="22" type="noConversion"/>
  </si>
  <si>
    <r>
      <t>2014</t>
    </r>
    <r>
      <rPr>
        <b/>
        <sz val="20"/>
        <rFont val="宋体"/>
        <family val="3"/>
        <charset val="134"/>
      </rPr>
      <t>年鄂尔多斯市东胜区教师招考成绩汇总表（小学音乐）</t>
    </r>
    <phoneticPr fontId="22" type="noConversion"/>
  </si>
  <si>
    <t>缺考</t>
    <phoneticPr fontId="22" type="noConversion"/>
  </si>
  <si>
    <t>50%折合后加权得分</t>
    <phoneticPr fontId="22" type="noConversion"/>
  </si>
  <si>
    <t>50%折合后加权得分</t>
    <phoneticPr fontId="22" type="noConversion"/>
  </si>
  <si>
    <r>
      <t>2014</t>
    </r>
    <r>
      <rPr>
        <b/>
        <sz val="20"/>
        <color theme="1"/>
        <rFont val="宋体"/>
        <family val="3"/>
        <charset val="134"/>
      </rPr>
      <t>年鄂尔多斯市东胜区教师招考成绩汇总表（小学语文男）</t>
    </r>
    <phoneticPr fontId="30" type="noConversion"/>
  </si>
  <si>
    <t>序号</t>
    <phoneticPr fontId="30" type="noConversion"/>
  </si>
  <si>
    <t>面试成绩</t>
    <phoneticPr fontId="30" type="noConversion"/>
  </si>
  <si>
    <t>50%折合后加权得分</t>
    <phoneticPr fontId="22" type="noConversion"/>
  </si>
  <si>
    <t>总成绩</t>
    <phoneticPr fontId="30" type="noConversion"/>
  </si>
  <si>
    <t>名次</t>
    <phoneticPr fontId="30" type="noConversion"/>
  </si>
  <si>
    <t>以上考生进入档案审核和体检范围</t>
    <phoneticPr fontId="30" type="noConversion"/>
  </si>
  <si>
    <t>缺考</t>
    <phoneticPr fontId="30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</si>
</sst>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;[Red]0.0"/>
    <numFmt numFmtId="178" formatCode="0.00_ "/>
  </numFmts>
  <fonts count="35">
    <font>
      <sz val="10"/>
      <name val="Arial"/>
      <family val="2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1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b/>
      <sz val="16"/>
      <name val="Arial"/>
      <family val="2"/>
    </font>
    <font>
      <b/>
      <sz val="16"/>
      <name val="宋体"/>
      <family val="3"/>
      <charset val="134"/>
    </font>
    <font>
      <sz val="10"/>
      <name val="宋体"/>
      <family val="3"/>
      <charset val="134"/>
    </font>
    <font>
      <sz val="16"/>
      <name val="宋体"/>
      <family val="3"/>
      <charset val="134"/>
    </font>
    <font>
      <sz val="16"/>
      <name val="Arial"/>
      <family val="2"/>
    </font>
    <font>
      <b/>
      <sz val="20"/>
      <color theme="1"/>
      <name val="Arial"/>
      <family val="2"/>
    </font>
    <font>
      <b/>
      <sz val="20"/>
      <color theme="1"/>
      <name val="宋体"/>
      <family val="3"/>
      <charset val="134"/>
    </font>
    <font>
      <sz val="9"/>
      <name val="宋体"/>
      <charset val="134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sz val="18"/>
      <color theme="1"/>
      <name val="宋体"/>
      <family val="3"/>
      <charset val="134"/>
    </font>
    <font>
      <sz val="18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3" fillId="12" borderId="5" applyNumberFormat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6" fillId="12" borderId="8" applyNumberFormat="0" applyAlignment="0" applyProtection="0">
      <alignment vertical="center"/>
    </xf>
    <xf numFmtId="0" fontId="16" fillId="7" borderId="5" applyNumberFormat="0" applyAlignment="0" applyProtection="0">
      <alignment vertical="center"/>
    </xf>
    <xf numFmtId="0" fontId="21" fillId="4" borderId="9" applyNumberFormat="0" applyFont="0" applyAlignment="0" applyProtection="0">
      <alignment vertical="center"/>
    </xf>
  </cellStyleXfs>
  <cellXfs count="38">
    <xf numFmtId="0" fontId="0" fillId="0" borderId="0" xfId="0"/>
    <xf numFmtId="0" fontId="17" fillId="0" borderId="0" xfId="0" applyFont="1"/>
    <xf numFmtId="176" fontId="0" fillId="0" borderId="0" xfId="0" applyNumberFormat="1"/>
    <xf numFmtId="178" fontId="0" fillId="0" borderId="0" xfId="0" applyNumberFormat="1"/>
    <xf numFmtId="0" fontId="0" fillId="0" borderId="0" xfId="0" applyAlignment="1">
      <alignment horizontal="center"/>
    </xf>
    <xf numFmtId="176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78" fontId="25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/>
    </xf>
    <xf numFmtId="176" fontId="0" fillId="0" borderId="0" xfId="0" applyNumberFormat="1" applyFont="1"/>
    <xf numFmtId="0" fontId="25" fillId="0" borderId="10" xfId="0" applyFont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76" fontId="32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7" fontId="31" fillId="0" borderId="10" xfId="0" applyNumberFormat="1" applyFont="1" applyBorder="1" applyAlignment="1">
      <alignment horizontal="center" vertical="center" wrapText="1"/>
    </xf>
    <xf numFmtId="176" fontId="31" fillId="0" borderId="10" xfId="0" applyNumberFormat="1" applyFont="1" applyBorder="1" applyAlignment="1">
      <alignment horizontal="center" vertical="center" wrapText="1"/>
    </xf>
    <xf numFmtId="176" fontId="31" fillId="0" borderId="0" xfId="0" applyNumberFormat="1" applyFont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</cellXfs>
  <cellStyles count="42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4"/>
  <sheetViews>
    <sheetView workbookViewId="0">
      <selection sqref="A1:U1"/>
    </sheetView>
  </sheetViews>
  <sheetFormatPr defaultColWidth="9.140625" defaultRowHeight="12.75"/>
  <cols>
    <col min="1" max="1" width="5.42578125" style="4" bestFit="1" customWidth="1"/>
    <col min="2" max="2" width="9" customWidth="1"/>
    <col min="3" max="3" width="18.7109375" bestFit="1" customWidth="1"/>
    <col min="4" max="4" width="6.5703125" customWidth="1"/>
    <col min="5" max="5" width="3" customWidth="1"/>
    <col min="6" max="6" width="5.42578125" bestFit="1" customWidth="1"/>
    <col min="7" max="8" width="6.42578125" customWidth="1"/>
    <col min="9" max="9" width="5" customWidth="1"/>
    <col min="10" max="10" width="5.140625" customWidth="1"/>
    <col min="11" max="11" width="4.7109375" customWidth="1"/>
    <col min="12" max="12" width="5.85546875" style="2" bestFit="1" customWidth="1"/>
    <col min="13" max="13" width="3.7109375" customWidth="1"/>
    <col min="14" max="14" width="6.85546875" style="2" bestFit="1" customWidth="1"/>
    <col min="15" max="15" width="6.85546875" style="3" bestFit="1" customWidth="1"/>
    <col min="16" max="16" width="6.42578125" bestFit="1" customWidth="1"/>
    <col min="17" max="17" width="7.7109375" style="14" bestFit="1" customWidth="1"/>
    <col min="18" max="18" width="7" customWidth="1"/>
    <col min="19" max="19" width="8.140625" customWidth="1"/>
    <col min="20" max="20" width="7.28515625" bestFit="1" customWidth="1"/>
    <col min="21" max="21" width="5.42578125" bestFit="1" customWidth="1"/>
  </cols>
  <sheetData>
    <row r="1" spans="1:21" ht="20.25">
      <c r="A1" s="26" t="s">
        <v>262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73.5" customHeight="1">
      <c r="A2" s="7" t="s">
        <v>261</v>
      </c>
      <c r="B2" s="7" t="s">
        <v>29</v>
      </c>
      <c r="C2" s="7" t="s">
        <v>30</v>
      </c>
      <c r="D2" s="7" t="s">
        <v>31</v>
      </c>
      <c r="E2" s="7" t="s">
        <v>32</v>
      </c>
      <c r="F2" s="7" t="s">
        <v>33</v>
      </c>
      <c r="G2" s="7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5" t="s">
        <v>39</v>
      </c>
      <c r="M2" s="7" t="s">
        <v>40</v>
      </c>
      <c r="N2" s="5" t="s">
        <v>41</v>
      </c>
      <c r="O2" s="12" t="s">
        <v>42</v>
      </c>
      <c r="P2" s="7" t="s">
        <v>43</v>
      </c>
      <c r="Q2" s="5" t="s">
        <v>44</v>
      </c>
      <c r="R2" s="15" t="s">
        <v>250</v>
      </c>
      <c r="S2" s="15" t="s">
        <v>270</v>
      </c>
      <c r="T2" s="15" t="s">
        <v>251</v>
      </c>
      <c r="U2" s="15" t="s">
        <v>252</v>
      </c>
    </row>
    <row r="3" spans="1:21" s="1" customFormat="1" ht="18" customHeight="1">
      <c r="A3" s="8">
        <v>1</v>
      </c>
      <c r="B3" s="8" t="s">
        <v>45</v>
      </c>
      <c r="C3" s="8" t="s">
        <v>55</v>
      </c>
      <c r="D3" s="8" t="s">
        <v>56</v>
      </c>
      <c r="E3" s="8" t="s">
        <v>51</v>
      </c>
      <c r="F3" s="8" t="s">
        <v>49</v>
      </c>
      <c r="G3" s="9" t="s">
        <v>50</v>
      </c>
      <c r="H3" s="9" t="s">
        <v>50</v>
      </c>
      <c r="I3" s="9" t="s">
        <v>50</v>
      </c>
      <c r="J3" s="9" t="s">
        <v>50</v>
      </c>
      <c r="K3" s="9" t="s">
        <v>50</v>
      </c>
      <c r="L3" s="10">
        <f t="shared" ref="L3:L20" si="0">SUM(G3,H3,I3,J3,K3)</f>
        <v>0</v>
      </c>
      <c r="M3" s="8">
        <v>70</v>
      </c>
      <c r="N3" s="10">
        <f t="shared" ref="N3:N20" si="1">SUM(L3,M3)</f>
        <v>70</v>
      </c>
      <c r="O3" s="13">
        <f t="shared" ref="O3:O20" si="2">N3*50%</f>
        <v>35</v>
      </c>
      <c r="P3" s="9" t="s">
        <v>50</v>
      </c>
      <c r="Q3" s="10">
        <f t="shared" ref="Q3:Q20" si="3">SUM(O3,P3)</f>
        <v>35</v>
      </c>
      <c r="R3" s="8">
        <v>90.35</v>
      </c>
      <c r="S3" s="8">
        <f t="shared" ref="S3:S19" si="4">R3*50%</f>
        <v>45.174999999999997</v>
      </c>
      <c r="T3" s="10">
        <f t="shared" ref="T3:T10" si="5">Q3+S3</f>
        <v>80.174999999999997</v>
      </c>
      <c r="U3" s="8">
        <v>1</v>
      </c>
    </row>
    <row r="4" spans="1:21" s="1" customFormat="1" ht="18" customHeight="1">
      <c r="A4" s="8">
        <v>2</v>
      </c>
      <c r="B4" s="8" t="s">
        <v>45</v>
      </c>
      <c r="C4" s="8" t="s">
        <v>78</v>
      </c>
      <c r="D4" s="8" t="s">
        <v>79</v>
      </c>
      <c r="E4" s="8" t="s">
        <v>51</v>
      </c>
      <c r="F4" s="8" t="s">
        <v>49</v>
      </c>
      <c r="G4" s="9">
        <v>3</v>
      </c>
      <c r="H4" s="9">
        <v>1</v>
      </c>
      <c r="I4" s="9" t="s">
        <v>50</v>
      </c>
      <c r="J4" s="9" t="s">
        <v>50</v>
      </c>
      <c r="K4" s="9" t="s">
        <v>50</v>
      </c>
      <c r="L4" s="10">
        <f t="shared" si="0"/>
        <v>4</v>
      </c>
      <c r="M4" s="8">
        <v>64</v>
      </c>
      <c r="N4" s="10">
        <f t="shared" si="1"/>
        <v>68</v>
      </c>
      <c r="O4" s="13">
        <f t="shared" si="2"/>
        <v>34</v>
      </c>
      <c r="P4" s="9" t="s">
        <v>50</v>
      </c>
      <c r="Q4" s="10">
        <f t="shared" si="3"/>
        <v>34</v>
      </c>
      <c r="R4" s="8">
        <v>91.68</v>
      </c>
      <c r="S4" s="8">
        <f t="shared" si="4"/>
        <v>45.84</v>
      </c>
      <c r="T4" s="10">
        <f t="shared" si="5"/>
        <v>79.84</v>
      </c>
      <c r="U4" s="8">
        <v>2</v>
      </c>
    </row>
    <row r="5" spans="1:21" s="1" customFormat="1" ht="18" customHeight="1">
      <c r="A5" s="8">
        <v>3</v>
      </c>
      <c r="B5" s="8" t="s">
        <v>45</v>
      </c>
      <c r="C5" s="8" t="s">
        <v>53</v>
      </c>
      <c r="D5" s="8" t="s">
        <v>54</v>
      </c>
      <c r="E5" s="8" t="s">
        <v>51</v>
      </c>
      <c r="F5" s="8" t="s">
        <v>52</v>
      </c>
      <c r="G5" s="9">
        <v>3</v>
      </c>
      <c r="H5" s="9" t="s">
        <v>50</v>
      </c>
      <c r="I5" s="9" t="s">
        <v>50</v>
      </c>
      <c r="J5" s="9" t="s">
        <v>50</v>
      </c>
      <c r="K5" s="9" t="s">
        <v>50</v>
      </c>
      <c r="L5" s="10">
        <f t="shared" si="0"/>
        <v>3</v>
      </c>
      <c r="M5" s="8">
        <v>71</v>
      </c>
      <c r="N5" s="10">
        <f t="shared" si="1"/>
        <v>74</v>
      </c>
      <c r="O5" s="13">
        <f t="shared" si="2"/>
        <v>37</v>
      </c>
      <c r="P5" s="9">
        <v>2.5</v>
      </c>
      <c r="Q5" s="10">
        <f t="shared" si="3"/>
        <v>39.5</v>
      </c>
      <c r="R5" s="8">
        <v>80.55</v>
      </c>
      <c r="S5" s="8">
        <f t="shared" si="4"/>
        <v>40.274999999999999</v>
      </c>
      <c r="T5" s="10">
        <f t="shared" si="5"/>
        <v>79.775000000000006</v>
      </c>
      <c r="U5" s="8">
        <v>3</v>
      </c>
    </row>
    <row r="6" spans="1:21" s="1" customFormat="1" ht="18" customHeight="1">
      <c r="A6" s="8">
        <v>4</v>
      </c>
      <c r="B6" s="8" t="s">
        <v>45</v>
      </c>
      <c r="C6" s="8" t="s">
        <v>88</v>
      </c>
      <c r="D6" s="8" t="s">
        <v>89</v>
      </c>
      <c r="E6" s="8" t="s">
        <v>51</v>
      </c>
      <c r="F6" s="8" t="s">
        <v>49</v>
      </c>
      <c r="G6" s="9">
        <v>3</v>
      </c>
      <c r="H6" s="9" t="s">
        <v>50</v>
      </c>
      <c r="I6" s="9" t="s">
        <v>50</v>
      </c>
      <c r="J6" s="9" t="s">
        <v>50</v>
      </c>
      <c r="K6" s="9" t="s">
        <v>50</v>
      </c>
      <c r="L6" s="10">
        <f t="shared" si="0"/>
        <v>3</v>
      </c>
      <c r="M6" s="8">
        <v>68</v>
      </c>
      <c r="N6" s="10">
        <f t="shared" si="1"/>
        <v>71</v>
      </c>
      <c r="O6" s="13">
        <f t="shared" si="2"/>
        <v>35.5</v>
      </c>
      <c r="P6" s="9" t="s">
        <v>50</v>
      </c>
      <c r="Q6" s="10">
        <f t="shared" si="3"/>
        <v>35.5</v>
      </c>
      <c r="R6" s="8">
        <v>86.1</v>
      </c>
      <c r="S6" s="8">
        <f t="shared" si="4"/>
        <v>43.05</v>
      </c>
      <c r="T6" s="10">
        <f t="shared" si="5"/>
        <v>78.55</v>
      </c>
      <c r="U6" s="8">
        <v>4</v>
      </c>
    </row>
    <row r="7" spans="1:21" s="1" customFormat="1" ht="18" customHeight="1">
      <c r="A7" s="8">
        <v>5</v>
      </c>
      <c r="B7" s="8" t="s">
        <v>45</v>
      </c>
      <c r="C7" s="8" t="s">
        <v>106</v>
      </c>
      <c r="D7" s="8" t="s">
        <v>107</v>
      </c>
      <c r="E7" s="8" t="s">
        <v>51</v>
      </c>
      <c r="F7" s="8" t="s">
        <v>49</v>
      </c>
      <c r="G7" s="9">
        <v>3</v>
      </c>
      <c r="H7" s="9">
        <v>1</v>
      </c>
      <c r="I7" s="9" t="s">
        <v>50</v>
      </c>
      <c r="J7" s="9" t="s">
        <v>50</v>
      </c>
      <c r="K7" s="9" t="s">
        <v>50</v>
      </c>
      <c r="L7" s="10">
        <f t="shared" si="0"/>
        <v>4</v>
      </c>
      <c r="M7" s="8">
        <v>60</v>
      </c>
      <c r="N7" s="10">
        <f t="shared" si="1"/>
        <v>64</v>
      </c>
      <c r="O7" s="13">
        <f t="shared" si="2"/>
        <v>32</v>
      </c>
      <c r="P7" s="9" t="s">
        <v>50</v>
      </c>
      <c r="Q7" s="10">
        <f t="shared" si="3"/>
        <v>32</v>
      </c>
      <c r="R7" s="8">
        <v>92.15</v>
      </c>
      <c r="S7" s="8">
        <f t="shared" si="4"/>
        <v>46.075000000000003</v>
      </c>
      <c r="T7" s="10">
        <f t="shared" si="5"/>
        <v>78.075000000000003</v>
      </c>
      <c r="U7" s="8">
        <v>5</v>
      </c>
    </row>
    <row r="8" spans="1:21" s="1" customFormat="1" ht="18" customHeight="1">
      <c r="A8" s="8">
        <v>6</v>
      </c>
      <c r="B8" s="8" t="s">
        <v>45</v>
      </c>
      <c r="C8" s="8" t="s">
        <v>80</v>
      </c>
      <c r="D8" s="8" t="s">
        <v>81</v>
      </c>
      <c r="E8" s="8" t="s">
        <v>51</v>
      </c>
      <c r="F8" s="8" t="s">
        <v>49</v>
      </c>
      <c r="G8" s="9">
        <v>3</v>
      </c>
      <c r="H8" s="9" t="s">
        <v>50</v>
      </c>
      <c r="I8" s="9" t="s">
        <v>50</v>
      </c>
      <c r="J8" s="9" t="s">
        <v>50</v>
      </c>
      <c r="K8" s="9" t="s">
        <v>50</v>
      </c>
      <c r="L8" s="10">
        <f t="shared" si="0"/>
        <v>3</v>
      </c>
      <c r="M8" s="8">
        <v>66</v>
      </c>
      <c r="N8" s="10">
        <f t="shared" si="1"/>
        <v>69</v>
      </c>
      <c r="O8" s="13">
        <f t="shared" si="2"/>
        <v>34.5</v>
      </c>
      <c r="P8" s="9" t="s">
        <v>50</v>
      </c>
      <c r="Q8" s="10">
        <f t="shared" si="3"/>
        <v>34.5</v>
      </c>
      <c r="R8" s="8">
        <v>86.67</v>
      </c>
      <c r="S8" s="8">
        <f t="shared" si="4"/>
        <v>43.335000000000001</v>
      </c>
      <c r="T8" s="10">
        <f t="shared" si="5"/>
        <v>77.835000000000008</v>
      </c>
      <c r="U8" s="8">
        <v>6</v>
      </c>
    </row>
    <row r="9" spans="1:21" s="1" customFormat="1" ht="18" customHeight="1">
      <c r="A9" s="8">
        <v>7</v>
      </c>
      <c r="B9" s="8" t="s">
        <v>45</v>
      </c>
      <c r="C9" s="8" t="s">
        <v>65</v>
      </c>
      <c r="D9" s="8" t="s">
        <v>66</v>
      </c>
      <c r="E9" s="8" t="s">
        <v>51</v>
      </c>
      <c r="F9" s="8" t="s">
        <v>49</v>
      </c>
      <c r="G9" s="9" t="s">
        <v>50</v>
      </c>
      <c r="H9" s="9" t="s">
        <v>50</v>
      </c>
      <c r="I9" s="9" t="s">
        <v>50</v>
      </c>
      <c r="J9" s="9" t="s">
        <v>50</v>
      </c>
      <c r="K9" s="9" t="s">
        <v>50</v>
      </c>
      <c r="L9" s="10">
        <f t="shared" si="0"/>
        <v>0</v>
      </c>
      <c r="M9" s="8">
        <v>69</v>
      </c>
      <c r="N9" s="10">
        <f t="shared" si="1"/>
        <v>69</v>
      </c>
      <c r="O9" s="13">
        <f t="shared" si="2"/>
        <v>34.5</v>
      </c>
      <c r="P9" s="9" t="s">
        <v>50</v>
      </c>
      <c r="Q9" s="10">
        <f t="shared" si="3"/>
        <v>34.5</v>
      </c>
      <c r="R9" s="8">
        <v>85.94</v>
      </c>
      <c r="S9" s="8">
        <f t="shared" si="4"/>
        <v>42.97</v>
      </c>
      <c r="T9" s="10">
        <f t="shared" si="5"/>
        <v>77.47</v>
      </c>
      <c r="U9" s="8">
        <v>7</v>
      </c>
    </row>
    <row r="10" spans="1:21" s="1" customFormat="1" ht="18" customHeight="1">
      <c r="A10" s="8">
        <v>8</v>
      </c>
      <c r="B10" s="8" t="s">
        <v>45</v>
      </c>
      <c r="C10" s="8" t="s">
        <v>59</v>
      </c>
      <c r="D10" s="8" t="s">
        <v>60</v>
      </c>
      <c r="E10" s="8" t="s">
        <v>51</v>
      </c>
      <c r="F10" s="8" t="s">
        <v>49</v>
      </c>
      <c r="G10" s="9" t="s">
        <v>50</v>
      </c>
      <c r="H10" s="9" t="s">
        <v>50</v>
      </c>
      <c r="I10" s="9" t="s">
        <v>50</v>
      </c>
      <c r="J10" s="9" t="s">
        <v>50</v>
      </c>
      <c r="K10" s="9" t="s">
        <v>50</v>
      </c>
      <c r="L10" s="10">
        <f t="shared" si="0"/>
        <v>0</v>
      </c>
      <c r="M10" s="8">
        <v>68</v>
      </c>
      <c r="N10" s="10">
        <f t="shared" si="1"/>
        <v>68</v>
      </c>
      <c r="O10" s="13">
        <f t="shared" si="2"/>
        <v>34</v>
      </c>
      <c r="P10" s="9" t="s">
        <v>50</v>
      </c>
      <c r="Q10" s="10">
        <f t="shared" si="3"/>
        <v>34</v>
      </c>
      <c r="R10" s="8">
        <v>86.22</v>
      </c>
      <c r="S10" s="8">
        <f t="shared" si="4"/>
        <v>43.11</v>
      </c>
      <c r="T10" s="10">
        <f t="shared" si="5"/>
        <v>77.11</v>
      </c>
      <c r="U10" s="8">
        <v>8</v>
      </c>
    </row>
    <row r="11" spans="1:21" s="1" customFormat="1" ht="30" customHeight="1">
      <c r="A11" s="23" t="s">
        <v>255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</row>
    <row r="12" spans="1:21" s="1" customFormat="1" ht="18" customHeight="1">
      <c r="A12" s="8">
        <v>9</v>
      </c>
      <c r="B12" s="8" t="s">
        <v>45</v>
      </c>
      <c r="C12" s="8" t="s">
        <v>104</v>
      </c>
      <c r="D12" s="8" t="s">
        <v>105</v>
      </c>
      <c r="E12" s="8" t="s">
        <v>51</v>
      </c>
      <c r="F12" s="8" t="s">
        <v>49</v>
      </c>
      <c r="G12" s="9">
        <v>3</v>
      </c>
      <c r="H12" s="9" t="s">
        <v>50</v>
      </c>
      <c r="I12" s="9" t="s">
        <v>50</v>
      </c>
      <c r="J12" s="9" t="s">
        <v>50</v>
      </c>
      <c r="K12" s="9" t="s">
        <v>50</v>
      </c>
      <c r="L12" s="10">
        <f t="shared" si="0"/>
        <v>3</v>
      </c>
      <c r="M12" s="8">
        <v>64</v>
      </c>
      <c r="N12" s="10">
        <f t="shared" si="1"/>
        <v>67</v>
      </c>
      <c r="O12" s="13">
        <f t="shared" si="2"/>
        <v>33.5</v>
      </c>
      <c r="P12" s="9" t="s">
        <v>50</v>
      </c>
      <c r="Q12" s="10">
        <f t="shared" si="3"/>
        <v>33.5</v>
      </c>
      <c r="R12" s="8">
        <v>85.18</v>
      </c>
      <c r="S12" s="8">
        <f t="shared" si="4"/>
        <v>42.59</v>
      </c>
      <c r="T12" s="10">
        <f t="shared" ref="T12:T19" si="6">Q12+S12</f>
        <v>76.09</v>
      </c>
      <c r="U12" s="8">
        <v>9</v>
      </c>
    </row>
    <row r="13" spans="1:21" s="1" customFormat="1" ht="18" customHeight="1">
      <c r="A13" s="8">
        <v>10</v>
      </c>
      <c r="B13" s="8" t="s">
        <v>45</v>
      </c>
      <c r="C13" s="8" t="s">
        <v>76</v>
      </c>
      <c r="D13" s="8" t="s">
        <v>77</v>
      </c>
      <c r="E13" s="8" t="s">
        <v>51</v>
      </c>
      <c r="F13" s="8" t="s">
        <v>49</v>
      </c>
      <c r="G13" s="9" t="s">
        <v>50</v>
      </c>
      <c r="H13" s="9" t="s">
        <v>50</v>
      </c>
      <c r="I13" s="9" t="s">
        <v>50</v>
      </c>
      <c r="J13" s="9" t="s">
        <v>50</v>
      </c>
      <c r="K13" s="9" t="s">
        <v>50</v>
      </c>
      <c r="L13" s="10">
        <f t="shared" si="0"/>
        <v>0</v>
      </c>
      <c r="M13" s="8">
        <v>65</v>
      </c>
      <c r="N13" s="10">
        <f t="shared" si="1"/>
        <v>65</v>
      </c>
      <c r="O13" s="13">
        <f t="shared" si="2"/>
        <v>32.5</v>
      </c>
      <c r="P13" s="9" t="s">
        <v>50</v>
      </c>
      <c r="Q13" s="10">
        <f t="shared" si="3"/>
        <v>32.5</v>
      </c>
      <c r="R13" s="8">
        <v>86.77</v>
      </c>
      <c r="S13" s="8">
        <f t="shared" si="4"/>
        <v>43.384999999999998</v>
      </c>
      <c r="T13" s="10">
        <f t="shared" si="6"/>
        <v>75.884999999999991</v>
      </c>
      <c r="U13" s="8">
        <v>10</v>
      </c>
    </row>
    <row r="14" spans="1:21" s="1" customFormat="1" ht="18" customHeight="1">
      <c r="A14" s="8">
        <v>11</v>
      </c>
      <c r="B14" s="8" t="s">
        <v>45</v>
      </c>
      <c r="C14" s="8" t="s">
        <v>92</v>
      </c>
      <c r="D14" s="8" t="s">
        <v>93</v>
      </c>
      <c r="E14" s="8" t="s">
        <v>51</v>
      </c>
      <c r="F14" s="8" t="s">
        <v>49</v>
      </c>
      <c r="G14" s="9">
        <v>3</v>
      </c>
      <c r="H14" s="9" t="s">
        <v>50</v>
      </c>
      <c r="I14" s="9" t="s">
        <v>50</v>
      </c>
      <c r="J14" s="9" t="s">
        <v>50</v>
      </c>
      <c r="K14" s="9" t="s">
        <v>50</v>
      </c>
      <c r="L14" s="10">
        <f t="shared" si="0"/>
        <v>3</v>
      </c>
      <c r="M14" s="8">
        <v>64</v>
      </c>
      <c r="N14" s="10">
        <f t="shared" si="1"/>
        <v>67</v>
      </c>
      <c r="O14" s="13">
        <f t="shared" si="2"/>
        <v>33.5</v>
      </c>
      <c r="P14" s="9" t="s">
        <v>50</v>
      </c>
      <c r="Q14" s="10">
        <f t="shared" si="3"/>
        <v>33.5</v>
      </c>
      <c r="R14" s="8">
        <v>84.03</v>
      </c>
      <c r="S14" s="8">
        <f t="shared" si="4"/>
        <v>42.015000000000001</v>
      </c>
      <c r="T14" s="10">
        <f t="shared" si="6"/>
        <v>75.515000000000001</v>
      </c>
      <c r="U14" s="8">
        <v>11</v>
      </c>
    </row>
    <row r="15" spans="1:21" s="1" customFormat="1" ht="18" customHeight="1">
      <c r="A15" s="8">
        <v>12</v>
      </c>
      <c r="B15" s="8" t="s">
        <v>45</v>
      </c>
      <c r="C15" s="8" t="s">
        <v>74</v>
      </c>
      <c r="D15" s="8" t="s">
        <v>75</v>
      </c>
      <c r="E15" s="8" t="s">
        <v>51</v>
      </c>
      <c r="F15" s="8" t="s">
        <v>49</v>
      </c>
      <c r="G15" s="9" t="s">
        <v>50</v>
      </c>
      <c r="H15" s="9" t="s">
        <v>50</v>
      </c>
      <c r="I15" s="9" t="s">
        <v>50</v>
      </c>
      <c r="J15" s="9" t="s">
        <v>50</v>
      </c>
      <c r="K15" s="9" t="s">
        <v>50</v>
      </c>
      <c r="L15" s="10">
        <f t="shared" si="0"/>
        <v>0</v>
      </c>
      <c r="M15" s="8">
        <v>65</v>
      </c>
      <c r="N15" s="10">
        <f t="shared" si="1"/>
        <v>65</v>
      </c>
      <c r="O15" s="13">
        <f t="shared" si="2"/>
        <v>32.5</v>
      </c>
      <c r="P15" s="9" t="s">
        <v>50</v>
      </c>
      <c r="Q15" s="10">
        <f t="shared" si="3"/>
        <v>32.5</v>
      </c>
      <c r="R15" s="8">
        <v>84.8</v>
      </c>
      <c r="S15" s="8">
        <f t="shared" si="4"/>
        <v>42.4</v>
      </c>
      <c r="T15" s="10">
        <f t="shared" si="6"/>
        <v>74.900000000000006</v>
      </c>
      <c r="U15" s="8">
        <v>12</v>
      </c>
    </row>
    <row r="16" spans="1:21" s="1" customFormat="1" ht="18" customHeight="1">
      <c r="A16" s="8">
        <v>13</v>
      </c>
      <c r="B16" s="8" t="s">
        <v>45</v>
      </c>
      <c r="C16" s="8" t="s">
        <v>90</v>
      </c>
      <c r="D16" s="8" t="s">
        <v>91</v>
      </c>
      <c r="E16" s="8" t="s">
        <v>51</v>
      </c>
      <c r="F16" s="8" t="s">
        <v>49</v>
      </c>
      <c r="G16" s="9" t="s">
        <v>50</v>
      </c>
      <c r="H16" s="9" t="s">
        <v>50</v>
      </c>
      <c r="I16" s="9" t="s">
        <v>50</v>
      </c>
      <c r="J16" s="9" t="s">
        <v>50</v>
      </c>
      <c r="K16" s="9" t="s">
        <v>50</v>
      </c>
      <c r="L16" s="10">
        <f t="shared" si="0"/>
        <v>0</v>
      </c>
      <c r="M16" s="8">
        <v>63</v>
      </c>
      <c r="N16" s="10">
        <f t="shared" si="1"/>
        <v>63</v>
      </c>
      <c r="O16" s="13">
        <f t="shared" si="2"/>
        <v>31.5</v>
      </c>
      <c r="P16" s="9" t="s">
        <v>50</v>
      </c>
      <c r="Q16" s="10">
        <f t="shared" si="3"/>
        <v>31.5</v>
      </c>
      <c r="R16" s="8">
        <v>83.14</v>
      </c>
      <c r="S16" s="8">
        <f t="shared" si="4"/>
        <v>41.57</v>
      </c>
      <c r="T16" s="10">
        <f t="shared" si="6"/>
        <v>73.069999999999993</v>
      </c>
      <c r="U16" s="8">
        <v>13</v>
      </c>
    </row>
    <row r="17" spans="1:21" s="1" customFormat="1" ht="18" customHeight="1">
      <c r="A17" s="8">
        <v>14</v>
      </c>
      <c r="B17" s="8" t="s">
        <v>45</v>
      </c>
      <c r="C17" s="8" t="s">
        <v>96</v>
      </c>
      <c r="D17" s="8" t="s">
        <v>97</v>
      </c>
      <c r="E17" s="8" t="s">
        <v>51</v>
      </c>
      <c r="F17" s="8" t="s">
        <v>49</v>
      </c>
      <c r="G17" s="9">
        <v>3</v>
      </c>
      <c r="H17" s="9" t="s">
        <v>50</v>
      </c>
      <c r="I17" s="9" t="s">
        <v>50</v>
      </c>
      <c r="J17" s="9" t="s">
        <v>50</v>
      </c>
      <c r="K17" s="9" t="s">
        <v>50</v>
      </c>
      <c r="L17" s="10">
        <f t="shared" si="0"/>
        <v>3</v>
      </c>
      <c r="M17" s="8">
        <v>60</v>
      </c>
      <c r="N17" s="10">
        <f t="shared" si="1"/>
        <v>63</v>
      </c>
      <c r="O17" s="13">
        <f t="shared" si="2"/>
        <v>31.5</v>
      </c>
      <c r="P17" s="9" t="s">
        <v>50</v>
      </c>
      <c r="Q17" s="10">
        <f t="shared" si="3"/>
        <v>31.5</v>
      </c>
      <c r="R17" s="8">
        <v>82.66</v>
      </c>
      <c r="S17" s="8">
        <f t="shared" si="4"/>
        <v>41.33</v>
      </c>
      <c r="T17" s="10">
        <f t="shared" si="6"/>
        <v>72.83</v>
      </c>
      <c r="U17" s="8">
        <v>14</v>
      </c>
    </row>
    <row r="18" spans="1:21" s="1" customFormat="1" ht="18" customHeight="1">
      <c r="A18" s="8">
        <v>15</v>
      </c>
      <c r="B18" s="8" t="s">
        <v>45</v>
      </c>
      <c r="C18" s="8" t="s">
        <v>86</v>
      </c>
      <c r="D18" s="8" t="s">
        <v>87</v>
      </c>
      <c r="E18" s="8" t="s">
        <v>51</v>
      </c>
      <c r="F18" s="8" t="s">
        <v>49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10">
        <f t="shared" si="0"/>
        <v>0</v>
      </c>
      <c r="M18" s="8">
        <v>63</v>
      </c>
      <c r="N18" s="10">
        <f t="shared" si="1"/>
        <v>63</v>
      </c>
      <c r="O18" s="13">
        <f t="shared" si="2"/>
        <v>31.5</v>
      </c>
      <c r="P18" s="9" t="s">
        <v>50</v>
      </c>
      <c r="Q18" s="10">
        <f t="shared" si="3"/>
        <v>31.5</v>
      </c>
      <c r="R18" s="8">
        <v>81.8</v>
      </c>
      <c r="S18" s="8">
        <f t="shared" si="4"/>
        <v>40.9</v>
      </c>
      <c r="T18" s="10">
        <f t="shared" si="6"/>
        <v>72.400000000000006</v>
      </c>
      <c r="U18" s="8">
        <v>15</v>
      </c>
    </row>
    <row r="19" spans="1:21" s="1" customFormat="1" ht="18" customHeight="1">
      <c r="A19" s="8">
        <v>16</v>
      </c>
      <c r="B19" s="8" t="s">
        <v>45</v>
      </c>
      <c r="C19" s="8" t="s">
        <v>108</v>
      </c>
      <c r="D19" s="8" t="s">
        <v>109</v>
      </c>
      <c r="E19" s="8" t="s">
        <v>51</v>
      </c>
      <c r="F19" s="8" t="s">
        <v>52</v>
      </c>
      <c r="G19" s="9" t="s">
        <v>50</v>
      </c>
      <c r="H19" s="9" t="s">
        <v>50</v>
      </c>
      <c r="I19" s="9" t="s">
        <v>50</v>
      </c>
      <c r="J19" s="9" t="s">
        <v>50</v>
      </c>
      <c r="K19" s="9" t="s">
        <v>50</v>
      </c>
      <c r="L19" s="10">
        <f t="shared" si="0"/>
        <v>0</v>
      </c>
      <c r="M19" s="8">
        <v>59</v>
      </c>
      <c r="N19" s="10">
        <f t="shared" si="1"/>
        <v>59</v>
      </c>
      <c r="O19" s="13">
        <f t="shared" si="2"/>
        <v>29.5</v>
      </c>
      <c r="P19" s="9">
        <v>2.5</v>
      </c>
      <c r="Q19" s="10">
        <f t="shared" si="3"/>
        <v>32</v>
      </c>
      <c r="R19" s="8">
        <v>80.72</v>
      </c>
      <c r="S19" s="8">
        <f t="shared" si="4"/>
        <v>40.36</v>
      </c>
      <c r="T19" s="10">
        <f t="shared" si="6"/>
        <v>72.36</v>
      </c>
      <c r="U19" s="8">
        <v>16</v>
      </c>
    </row>
    <row r="20" spans="1:21" s="1" customFormat="1" ht="18" customHeight="1">
      <c r="A20" s="8">
        <v>17</v>
      </c>
      <c r="B20" s="8" t="s">
        <v>45</v>
      </c>
      <c r="C20" s="8" t="s">
        <v>69</v>
      </c>
      <c r="D20" s="8" t="s">
        <v>70</v>
      </c>
      <c r="E20" s="8" t="s">
        <v>51</v>
      </c>
      <c r="F20" s="8" t="s">
        <v>52</v>
      </c>
      <c r="G20" s="9" t="s">
        <v>50</v>
      </c>
      <c r="H20" s="9" t="s">
        <v>50</v>
      </c>
      <c r="I20" s="9" t="s">
        <v>50</v>
      </c>
      <c r="J20" s="9" t="s">
        <v>50</v>
      </c>
      <c r="K20" s="9" t="s">
        <v>50</v>
      </c>
      <c r="L20" s="10">
        <f t="shared" si="0"/>
        <v>0</v>
      </c>
      <c r="M20" s="8">
        <v>63</v>
      </c>
      <c r="N20" s="10">
        <f t="shared" si="1"/>
        <v>63</v>
      </c>
      <c r="O20" s="13">
        <f t="shared" si="2"/>
        <v>31.5</v>
      </c>
      <c r="P20" s="9">
        <v>2.5</v>
      </c>
      <c r="Q20" s="10">
        <f t="shared" si="3"/>
        <v>34</v>
      </c>
      <c r="R20" s="11" t="s">
        <v>269</v>
      </c>
      <c r="S20" s="11" t="s">
        <v>269</v>
      </c>
      <c r="T20" s="10">
        <v>34</v>
      </c>
      <c r="U20" s="8">
        <v>17</v>
      </c>
    </row>
    <row r="21" spans="1:21" ht="18" customHeight="1"/>
    <row r="22" spans="1:21" ht="18" customHeight="1"/>
    <row r="23" spans="1:21" ht="18" customHeight="1"/>
    <row r="24" spans="1:21" ht="18" customHeight="1"/>
    <row r="25" spans="1:21" ht="18" customHeight="1"/>
    <row r="26" spans="1:21" ht="18" customHeight="1"/>
    <row r="27" spans="1:21" ht="18" customHeight="1"/>
    <row r="28" spans="1:21" ht="18" customHeight="1"/>
    <row r="29" spans="1:21" ht="18" customHeight="1"/>
    <row r="30" spans="1:21" ht="18" customHeight="1"/>
    <row r="31" spans="1:21" ht="18" customHeight="1"/>
    <row r="32" spans="1:2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</sheetData>
  <sortState ref="A3:V103">
    <sortCondition descending="1" ref="T1"/>
  </sortState>
  <mergeCells count="2">
    <mergeCell ref="A11:U11"/>
    <mergeCell ref="A1:U1"/>
  </mergeCells>
  <phoneticPr fontId="22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workbookViewId="0">
      <selection activeCell="H23" sqref="H23"/>
    </sheetView>
  </sheetViews>
  <sheetFormatPr defaultColWidth="9.140625" defaultRowHeight="12.75"/>
  <cols>
    <col min="1" max="1" width="5.85546875" style="4" customWidth="1"/>
    <col min="3" max="3" width="17.5703125" customWidth="1"/>
    <col min="4" max="4" width="8.28515625" customWidth="1"/>
    <col min="5" max="5" width="3.85546875" customWidth="1"/>
    <col min="6" max="6" width="4.7109375" customWidth="1"/>
    <col min="7" max="7" width="5.42578125" customWidth="1"/>
    <col min="8" max="9" width="5.140625" customWidth="1"/>
    <col min="10" max="11" width="5.5703125" customWidth="1"/>
    <col min="12" max="12" width="5.42578125" style="2" customWidth="1"/>
    <col min="13" max="13" width="4.28515625" customWidth="1"/>
    <col min="14" max="15" width="6.7109375" style="2" customWidth="1"/>
    <col min="16" max="16" width="5.28515625" customWidth="1"/>
    <col min="17" max="17" width="7.42578125" style="14" customWidth="1"/>
    <col min="18" max="18" width="7.28515625" customWidth="1"/>
    <col min="19" max="19" width="7.85546875" customWidth="1"/>
    <col min="20" max="20" width="7.5703125" customWidth="1"/>
    <col min="21" max="21" width="5" customWidth="1"/>
  </cols>
  <sheetData>
    <row r="1" spans="1:21" ht="30.75" customHeight="1">
      <c r="A1" s="27" t="s">
        <v>263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60">
      <c r="A2" s="7" t="s">
        <v>257</v>
      </c>
      <c r="B2" s="7" t="s">
        <v>29</v>
      </c>
      <c r="C2" s="7" t="s">
        <v>30</v>
      </c>
      <c r="D2" s="7" t="s">
        <v>31</v>
      </c>
      <c r="E2" s="7" t="s">
        <v>32</v>
      </c>
      <c r="F2" s="7" t="s">
        <v>33</v>
      </c>
      <c r="G2" s="7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5" t="s">
        <v>39</v>
      </c>
      <c r="M2" s="7" t="s">
        <v>40</v>
      </c>
      <c r="N2" s="5" t="s">
        <v>41</v>
      </c>
      <c r="O2" s="5" t="s">
        <v>42</v>
      </c>
      <c r="P2" s="7" t="s">
        <v>43</v>
      </c>
      <c r="Q2" s="5" t="s">
        <v>44</v>
      </c>
      <c r="R2" s="15" t="s">
        <v>258</v>
      </c>
      <c r="S2" s="15" t="s">
        <v>271</v>
      </c>
      <c r="T2" s="15" t="s">
        <v>259</v>
      </c>
      <c r="U2" s="15" t="s">
        <v>260</v>
      </c>
    </row>
    <row r="3" spans="1:21" ht="18" customHeight="1">
      <c r="A3" s="8">
        <v>1</v>
      </c>
      <c r="B3" s="8" t="s">
        <v>45</v>
      </c>
      <c r="C3" s="8" t="s">
        <v>112</v>
      </c>
      <c r="D3" s="8" t="s">
        <v>113</v>
      </c>
      <c r="E3" s="8" t="s">
        <v>48</v>
      </c>
      <c r="F3" s="8" t="s">
        <v>49</v>
      </c>
      <c r="G3" s="9" t="s">
        <v>50</v>
      </c>
      <c r="H3" s="9" t="s">
        <v>50</v>
      </c>
      <c r="I3" s="9" t="s">
        <v>50</v>
      </c>
      <c r="J3" s="9" t="s">
        <v>50</v>
      </c>
      <c r="K3" s="9" t="s">
        <v>50</v>
      </c>
      <c r="L3" s="10">
        <f t="shared" ref="L3:L17" si="0">SUM(G3,H3,I3,J3,K3)</f>
        <v>0</v>
      </c>
      <c r="M3" s="8">
        <v>55</v>
      </c>
      <c r="N3" s="10">
        <f t="shared" ref="N3:N17" si="1">SUM(L3,M3)</f>
        <v>55</v>
      </c>
      <c r="O3" s="10">
        <f t="shared" ref="O3:O17" si="2">N3*50%</f>
        <v>27.5</v>
      </c>
      <c r="P3" s="9" t="s">
        <v>50</v>
      </c>
      <c r="Q3" s="10">
        <f t="shared" ref="Q3:Q17" si="3">SUM(O3,P3)</f>
        <v>27.5</v>
      </c>
      <c r="R3" s="8">
        <v>88.03</v>
      </c>
      <c r="S3" s="8">
        <f t="shared" ref="S3:S15" si="4">R3*50%</f>
        <v>44.015000000000001</v>
      </c>
      <c r="T3" s="10">
        <f t="shared" ref="T3:T9" si="5">Q3+S3</f>
        <v>71.515000000000001</v>
      </c>
      <c r="U3" s="8">
        <v>1</v>
      </c>
    </row>
    <row r="4" spans="1:21" ht="18" customHeight="1">
      <c r="A4" s="8">
        <v>2</v>
      </c>
      <c r="B4" s="8" t="s">
        <v>45</v>
      </c>
      <c r="C4" s="8" t="s">
        <v>71</v>
      </c>
      <c r="D4" s="8" t="s">
        <v>72</v>
      </c>
      <c r="E4" s="8" t="s">
        <v>48</v>
      </c>
      <c r="F4" s="8" t="s">
        <v>49</v>
      </c>
      <c r="G4" s="9" t="s">
        <v>50</v>
      </c>
      <c r="H4" s="9" t="s">
        <v>50</v>
      </c>
      <c r="I4" s="9" t="s">
        <v>50</v>
      </c>
      <c r="J4" s="9" t="s">
        <v>50</v>
      </c>
      <c r="K4" s="9" t="s">
        <v>50</v>
      </c>
      <c r="L4" s="10">
        <f t="shared" si="0"/>
        <v>0</v>
      </c>
      <c r="M4" s="8">
        <v>56</v>
      </c>
      <c r="N4" s="10">
        <f t="shared" si="1"/>
        <v>56</v>
      </c>
      <c r="O4" s="10">
        <f t="shared" si="2"/>
        <v>28</v>
      </c>
      <c r="P4" s="9" t="s">
        <v>50</v>
      </c>
      <c r="Q4" s="10">
        <f t="shared" si="3"/>
        <v>28</v>
      </c>
      <c r="R4" s="8">
        <v>86.23</v>
      </c>
      <c r="S4" s="8">
        <f t="shared" si="4"/>
        <v>43.115000000000002</v>
      </c>
      <c r="T4" s="10">
        <f t="shared" si="5"/>
        <v>71.115000000000009</v>
      </c>
      <c r="U4" s="8">
        <v>2</v>
      </c>
    </row>
    <row r="5" spans="1:21" ht="18" customHeight="1">
      <c r="A5" s="8">
        <v>3</v>
      </c>
      <c r="B5" s="8" t="s">
        <v>45</v>
      </c>
      <c r="C5" s="8" t="s">
        <v>67</v>
      </c>
      <c r="D5" s="8" t="s">
        <v>68</v>
      </c>
      <c r="E5" s="8" t="s">
        <v>48</v>
      </c>
      <c r="F5" s="8" t="s">
        <v>49</v>
      </c>
      <c r="G5" s="9" t="s">
        <v>50</v>
      </c>
      <c r="H5" s="9" t="s">
        <v>50</v>
      </c>
      <c r="I5" s="9" t="s">
        <v>50</v>
      </c>
      <c r="J5" s="9" t="s">
        <v>50</v>
      </c>
      <c r="K5" s="9" t="s">
        <v>50</v>
      </c>
      <c r="L5" s="10">
        <f t="shared" si="0"/>
        <v>0</v>
      </c>
      <c r="M5" s="8">
        <v>52</v>
      </c>
      <c r="N5" s="10">
        <f t="shared" si="1"/>
        <v>52</v>
      </c>
      <c r="O5" s="10">
        <f t="shared" si="2"/>
        <v>26</v>
      </c>
      <c r="P5" s="9" t="s">
        <v>50</v>
      </c>
      <c r="Q5" s="10">
        <f t="shared" si="3"/>
        <v>26</v>
      </c>
      <c r="R5" s="8">
        <v>87.65</v>
      </c>
      <c r="S5" s="8">
        <f t="shared" si="4"/>
        <v>43.825000000000003</v>
      </c>
      <c r="T5" s="10">
        <f t="shared" si="5"/>
        <v>69.825000000000003</v>
      </c>
      <c r="U5" s="8">
        <v>3</v>
      </c>
    </row>
    <row r="6" spans="1:21" ht="18" customHeight="1">
      <c r="A6" s="8">
        <v>4</v>
      </c>
      <c r="B6" s="8" t="s">
        <v>45</v>
      </c>
      <c r="C6" s="8" t="s">
        <v>102</v>
      </c>
      <c r="D6" s="8" t="s">
        <v>103</v>
      </c>
      <c r="E6" s="8" t="s">
        <v>48</v>
      </c>
      <c r="F6" s="8" t="s">
        <v>49</v>
      </c>
      <c r="G6" s="9">
        <v>3</v>
      </c>
      <c r="H6" s="9" t="s">
        <v>50</v>
      </c>
      <c r="I6" s="9" t="s">
        <v>50</v>
      </c>
      <c r="J6" s="9" t="s">
        <v>50</v>
      </c>
      <c r="K6" s="9" t="s">
        <v>50</v>
      </c>
      <c r="L6" s="10">
        <f t="shared" si="0"/>
        <v>3</v>
      </c>
      <c r="M6" s="8">
        <v>53</v>
      </c>
      <c r="N6" s="10">
        <f t="shared" si="1"/>
        <v>56</v>
      </c>
      <c r="O6" s="10">
        <f t="shared" si="2"/>
        <v>28</v>
      </c>
      <c r="P6" s="9" t="s">
        <v>50</v>
      </c>
      <c r="Q6" s="10">
        <f t="shared" si="3"/>
        <v>28</v>
      </c>
      <c r="R6" s="8">
        <v>83.33</v>
      </c>
      <c r="S6" s="8">
        <f t="shared" si="4"/>
        <v>41.664999999999999</v>
      </c>
      <c r="T6" s="10">
        <f t="shared" si="5"/>
        <v>69.664999999999992</v>
      </c>
      <c r="U6" s="8">
        <v>4</v>
      </c>
    </row>
    <row r="7" spans="1:21" ht="18" customHeight="1">
      <c r="A7" s="8">
        <v>5</v>
      </c>
      <c r="B7" s="8" t="s">
        <v>45</v>
      </c>
      <c r="C7" s="8" t="s">
        <v>94</v>
      </c>
      <c r="D7" s="8" t="s">
        <v>95</v>
      </c>
      <c r="E7" s="8" t="s">
        <v>48</v>
      </c>
      <c r="F7" s="8" t="s">
        <v>49</v>
      </c>
      <c r="G7" s="9" t="s">
        <v>50</v>
      </c>
      <c r="H7" s="9" t="s">
        <v>50</v>
      </c>
      <c r="I7" s="9" t="s">
        <v>50</v>
      </c>
      <c r="J7" s="9" t="s">
        <v>50</v>
      </c>
      <c r="K7" s="9" t="s">
        <v>50</v>
      </c>
      <c r="L7" s="10">
        <f t="shared" si="0"/>
        <v>0</v>
      </c>
      <c r="M7" s="8">
        <v>54</v>
      </c>
      <c r="N7" s="10">
        <f t="shared" si="1"/>
        <v>54</v>
      </c>
      <c r="O7" s="10">
        <f t="shared" si="2"/>
        <v>27</v>
      </c>
      <c r="P7" s="9" t="s">
        <v>50</v>
      </c>
      <c r="Q7" s="10">
        <f t="shared" si="3"/>
        <v>27</v>
      </c>
      <c r="R7" s="8">
        <v>85.01</v>
      </c>
      <c r="S7" s="8">
        <f t="shared" si="4"/>
        <v>42.505000000000003</v>
      </c>
      <c r="T7" s="10">
        <f t="shared" si="5"/>
        <v>69.504999999999995</v>
      </c>
      <c r="U7" s="8">
        <v>5</v>
      </c>
    </row>
    <row r="8" spans="1:21" ht="18" customHeight="1">
      <c r="A8" s="8">
        <v>6</v>
      </c>
      <c r="B8" s="8" t="s">
        <v>45</v>
      </c>
      <c r="C8" s="8" t="s">
        <v>46</v>
      </c>
      <c r="D8" s="8" t="s">
        <v>47</v>
      </c>
      <c r="E8" s="8" t="s">
        <v>48</v>
      </c>
      <c r="F8" s="8" t="s">
        <v>49</v>
      </c>
      <c r="G8" s="9" t="s">
        <v>50</v>
      </c>
      <c r="H8" s="9" t="s">
        <v>50</v>
      </c>
      <c r="I8" s="9" t="s">
        <v>50</v>
      </c>
      <c r="J8" s="9" t="s">
        <v>50</v>
      </c>
      <c r="K8" s="9" t="s">
        <v>50</v>
      </c>
      <c r="L8" s="10">
        <f t="shared" si="0"/>
        <v>0</v>
      </c>
      <c r="M8" s="8">
        <v>49</v>
      </c>
      <c r="N8" s="10">
        <f t="shared" si="1"/>
        <v>49</v>
      </c>
      <c r="O8" s="10">
        <f t="shared" si="2"/>
        <v>24.5</v>
      </c>
      <c r="P8" s="9" t="s">
        <v>50</v>
      </c>
      <c r="Q8" s="10">
        <f t="shared" si="3"/>
        <v>24.5</v>
      </c>
      <c r="R8" s="8">
        <v>87.95</v>
      </c>
      <c r="S8" s="8">
        <f t="shared" si="4"/>
        <v>43.975000000000001</v>
      </c>
      <c r="T8" s="10">
        <f t="shared" si="5"/>
        <v>68.474999999999994</v>
      </c>
      <c r="U8" s="8">
        <v>6</v>
      </c>
    </row>
    <row r="9" spans="1:21" ht="18" customHeight="1">
      <c r="A9" s="8">
        <v>7</v>
      </c>
      <c r="B9" s="8" t="s">
        <v>45</v>
      </c>
      <c r="C9" s="8" t="s">
        <v>100</v>
      </c>
      <c r="D9" s="8" t="s">
        <v>101</v>
      </c>
      <c r="E9" s="8" t="s">
        <v>48</v>
      </c>
      <c r="F9" s="8" t="s">
        <v>49</v>
      </c>
      <c r="G9" s="9" t="s">
        <v>50</v>
      </c>
      <c r="H9" s="9" t="s">
        <v>50</v>
      </c>
      <c r="I9" s="9" t="s">
        <v>50</v>
      </c>
      <c r="J9" s="9" t="s">
        <v>50</v>
      </c>
      <c r="K9" s="9" t="s">
        <v>50</v>
      </c>
      <c r="L9" s="10">
        <f t="shared" si="0"/>
        <v>0</v>
      </c>
      <c r="M9" s="8">
        <v>49</v>
      </c>
      <c r="N9" s="10">
        <f t="shared" si="1"/>
        <v>49</v>
      </c>
      <c r="O9" s="10">
        <f t="shared" si="2"/>
        <v>24.5</v>
      </c>
      <c r="P9" s="9" t="s">
        <v>50</v>
      </c>
      <c r="Q9" s="10">
        <f t="shared" si="3"/>
        <v>24.5</v>
      </c>
      <c r="R9" s="8">
        <v>87.85</v>
      </c>
      <c r="S9" s="8">
        <f t="shared" si="4"/>
        <v>43.924999999999997</v>
      </c>
      <c r="T9" s="10">
        <f t="shared" si="5"/>
        <v>68.424999999999997</v>
      </c>
      <c r="U9" s="8">
        <v>7</v>
      </c>
    </row>
    <row r="10" spans="1:21" ht="27" customHeight="1">
      <c r="A10" s="23" t="s">
        <v>256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</row>
    <row r="11" spans="1:21" ht="18" customHeight="1">
      <c r="A11" s="8">
        <v>8</v>
      </c>
      <c r="B11" s="8" t="s">
        <v>45</v>
      </c>
      <c r="C11" s="8" t="s">
        <v>61</v>
      </c>
      <c r="D11" s="8" t="s">
        <v>62</v>
      </c>
      <c r="E11" s="8" t="s">
        <v>48</v>
      </c>
      <c r="F11" s="8" t="s">
        <v>49</v>
      </c>
      <c r="G11" s="9" t="s">
        <v>50</v>
      </c>
      <c r="H11" s="9" t="s">
        <v>50</v>
      </c>
      <c r="I11" s="9" t="s">
        <v>50</v>
      </c>
      <c r="J11" s="9" t="s">
        <v>50</v>
      </c>
      <c r="K11" s="9" t="s">
        <v>50</v>
      </c>
      <c r="L11" s="10">
        <f t="shared" si="0"/>
        <v>0</v>
      </c>
      <c r="M11" s="8">
        <v>50</v>
      </c>
      <c r="N11" s="10">
        <f t="shared" si="1"/>
        <v>50</v>
      </c>
      <c r="O11" s="10">
        <f t="shared" si="2"/>
        <v>25</v>
      </c>
      <c r="P11" s="9" t="s">
        <v>50</v>
      </c>
      <c r="Q11" s="10">
        <f t="shared" si="3"/>
        <v>25</v>
      </c>
      <c r="R11" s="8">
        <v>86.47</v>
      </c>
      <c r="S11" s="8">
        <f t="shared" si="4"/>
        <v>43.234999999999999</v>
      </c>
      <c r="T11" s="10">
        <f t="shared" ref="T11:T15" si="6">Q11+S11</f>
        <v>68.234999999999999</v>
      </c>
      <c r="U11" s="8">
        <v>8</v>
      </c>
    </row>
    <row r="12" spans="1:21" ht="18" customHeight="1">
      <c r="A12" s="8">
        <v>9</v>
      </c>
      <c r="B12" s="8" t="s">
        <v>45</v>
      </c>
      <c r="C12" s="8" t="s">
        <v>98</v>
      </c>
      <c r="D12" s="8" t="s">
        <v>99</v>
      </c>
      <c r="E12" s="8" t="s">
        <v>48</v>
      </c>
      <c r="F12" s="8" t="s">
        <v>49</v>
      </c>
      <c r="G12" s="9" t="s">
        <v>50</v>
      </c>
      <c r="H12" s="9" t="s">
        <v>50</v>
      </c>
      <c r="I12" s="9" t="s">
        <v>50</v>
      </c>
      <c r="J12" s="9" t="s">
        <v>50</v>
      </c>
      <c r="K12" s="9" t="s">
        <v>50</v>
      </c>
      <c r="L12" s="10">
        <f t="shared" si="0"/>
        <v>0</v>
      </c>
      <c r="M12" s="8">
        <v>50</v>
      </c>
      <c r="N12" s="10">
        <f t="shared" si="1"/>
        <v>50</v>
      </c>
      <c r="O12" s="10">
        <f t="shared" si="2"/>
        <v>25</v>
      </c>
      <c r="P12" s="9" t="s">
        <v>50</v>
      </c>
      <c r="Q12" s="10">
        <f t="shared" si="3"/>
        <v>25</v>
      </c>
      <c r="R12" s="8">
        <v>86.05</v>
      </c>
      <c r="S12" s="8">
        <f t="shared" si="4"/>
        <v>43.024999999999999</v>
      </c>
      <c r="T12" s="10">
        <f t="shared" si="6"/>
        <v>68.025000000000006</v>
      </c>
      <c r="U12" s="8">
        <v>9</v>
      </c>
    </row>
    <row r="13" spans="1:21" ht="18" customHeight="1">
      <c r="A13" s="8">
        <v>10</v>
      </c>
      <c r="B13" s="8" t="s">
        <v>45</v>
      </c>
      <c r="C13" s="8" t="s">
        <v>63</v>
      </c>
      <c r="D13" s="8" t="s">
        <v>64</v>
      </c>
      <c r="E13" s="8" t="s">
        <v>48</v>
      </c>
      <c r="F13" s="8" t="s">
        <v>49</v>
      </c>
      <c r="G13" s="9" t="s">
        <v>50</v>
      </c>
      <c r="H13" s="9" t="s">
        <v>50</v>
      </c>
      <c r="I13" s="9" t="s">
        <v>50</v>
      </c>
      <c r="J13" s="9" t="s">
        <v>50</v>
      </c>
      <c r="K13" s="9" t="s">
        <v>50</v>
      </c>
      <c r="L13" s="10">
        <f t="shared" si="0"/>
        <v>0</v>
      </c>
      <c r="M13" s="8">
        <v>56</v>
      </c>
      <c r="N13" s="10">
        <f t="shared" si="1"/>
        <v>56</v>
      </c>
      <c r="O13" s="10">
        <f t="shared" si="2"/>
        <v>28</v>
      </c>
      <c r="P13" s="9" t="s">
        <v>50</v>
      </c>
      <c r="Q13" s="10">
        <f t="shared" si="3"/>
        <v>28</v>
      </c>
      <c r="R13" s="8">
        <v>78.55</v>
      </c>
      <c r="S13" s="8">
        <f t="shared" si="4"/>
        <v>39.274999999999999</v>
      </c>
      <c r="T13" s="10">
        <f t="shared" si="6"/>
        <v>67.275000000000006</v>
      </c>
      <c r="U13" s="8">
        <v>10</v>
      </c>
    </row>
    <row r="14" spans="1:21" ht="18" customHeight="1">
      <c r="A14" s="8">
        <v>11</v>
      </c>
      <c r="B14" s="8" t="s">
        <v>45</v>
      </c>
      <c r="C14" s="8" t="s">
        <v>57</v>
      </c>
      <c r="D14" s="8" t="s">
        <v>58</v>
      </c>
      <c r="E14" s="8" t="s">
        <v>48</v>
      </c>
      <c r="F14" s="8" t="s">
        <v>49</v>
      </c>
      <c r="G14" s="9" t="s">
        <v>50</v>
      </c>
      <c r="H14" s="9" t="s">
        <v>50</v>
      </c>
      <c r="I14" s="9" t="s">
        <v>50</v>
      </c>
      <c r="J14" s="9" t="s">
        <v>50</v>
      </c>
      <c r="K14" s="9" t="s">
        <v>50</v>
      </c>
      <c r="L14" s="10">
        <f t="shared" si="0"/>
        <v>0</v>
      </c>
      <c r="M14" s="8">
        <v>54</v>
      </c>
      <c r="N14" s="10">
        <f t="shared" si="1"/>
        <v>54</v>
      </c>
      <c r="O14" s="10">
        <f t="shared" si="2"/>
        <v>27</v>
      </c>
      <c r="P14" s="9" t="s">
        <v>50</v>
      </c>
      <c r="Q14" s="10">
        <f t="shared" si="3"/>
        <v>27</v>
      </c>
      <c r="R14" s="8">
        <v>80.010000000000005</v>
      </c>
      <c r="S14" s="8">
        <f t="shared" si="4"/>
        <v>40.005000000000003</v>
      </c>
      <c r="T14" s="10">
        <f t="shared" si="6"/>
        <v>67.004999999999995</v>
      </c>
      <c r="U14" s="8">
        <v>11</v>
      </c>
    </row>
    <row r="15" spans="1:21" ht="18" customHeight="1">
      <c r="A15" s="8">
        <v>12</v>
      </c>
      <c r="B15" s="8" t="s">
        <v>45</v>
      </c>
      <c r="C15" s="8" t="s">
        <v>83</v>
      </c>
      <c r="D15" s="8" t="s">
        <v>84</v>
      </c>
      <c r="E15" s="8" t="s">
        <v>48</v>
      </c>
      <c r="F15" s="8" t="s">
        <v>49</v>
      </c>
      <c r="G15" s="9" t="s">
        <v>50</v>
      </c>
      <c r="H15" s="9" t="s">
        <v>50</v>
      </c>
      <c r="I15" s="9" t="s">
        <v>50</v>
      </c>
      <c r="J15" s="9" t="s">
        <v>50</v>
      </c>
      <c r="K15" s="9" t="s">
        <v>50</v>
      </c>
      <c r="L15" s="10">
        <f t="shared" si="0"/>
        <v>0</v>
      </c>
      <c r="M15" s="8">
        <v>52</v>
      </c>
      <c r="N15" s="10">
        <f t="shared" si="1"/>
        <v>52</v>
      </c>
      <c r="O15" s="10">
        <f t="shared" si="2"/>
        <v>26</v>
      </c>
      <c r="P15" s="9" t="s">
        <v>50</v>
      </c>
      <c r="Q15" s="10">
        <f t="shared" si="3"/>
        <v>26</v>
      </c>
      <c r="R15" s="8">
        <v>80.11</v>
      </c>
      <c r="S15" s="8">
        <f t="shared" si="4"/>
        <v>40.055</v>
      </c>
      <c r="T15" s="10">
        <f t="shared" si="6"/>
        <v>66.055000000000007</v>
      </c>
      <c r="U15" s="8">
        <v>12</v>
      </c>
    </row>
    <row r="16" spans="1:21" ht="18" customHeight="1">
      <c r="A16" s="8">
        <v>13</v>
      </c>
      <c r="B16" s="8" t="s">
        <v>45</v>
      </c>
      <c r="C16" s="8" t="s">
        <v>110</v>
      </c>
      <c r="D16" s="8" t="s">
        <v>111</v>
      </c>
      <c r="E16" s="8" t="s">
        <v>48</v>
      </c>
      <c r="F16" s="8" t="s">
        <v>49</v>
      </c>
      <c r="G16" s="9" t="s">
        <v>50</v>
      </c>
      <c r="H16" s="9" t="s">
        <v>50</v>
      </c>
      <c r="I16" s="9" t="s">
        <v>50</v>
      </c>
      <c r="J16" s="9" t="s">
        <v>50</v>
      </c>
      <c r="K16" s="9" t="s">
        <v>50</v>
      </c>
      <c r="L16" s="10">
        <f t="shared" si="0"/>
        <v>0</v>
      </c>
      <c r="M16" s="8">
        <v>51</v>
      </c>
      <c r="N16" s="10">
        <f t="shared" si="1"/>
        <v>51</v>
      </c>
      <c r="O16" s="10">
        <f t="shared" si="2"/>
        <v>25.5</v>
      </c>
      <c r="P16" s="9" t="s">
        <v>50</v>
      </c>
      <c r="Q16" s="10">
        <f t="shared" si="3"/>
        <v>25.5</v>
      </c>
      <c r="R16" s="11" t="s">
        <v>269</v>
      </c>
      <c r="S16" s="11" t="s">
        <v>269</v>
      </c>
      <c r="T16" s="10">
        <v>25.5</v>
      </c>
      <c r="U16" s="8">
        <v>13</v>
      </c>
    </row>
    <row r="17" spans="1:21" ht="18" customHeight="1">
      <c r="A17" s="8">
        <v>14</v>
      </c>
      <c r="B17" s="8" t="s">
        <v>45</v>
      </c>
      <c r="C17" s="8" t="s">
        <v>114</v>
      </c>
      <c r="D17" s="8" t="s">
        <v>115</v>
      </c>
      <c r="E17" s="8" t="s">
        <v>48</v>
      </c>
      <c r="F17" s="8" t="s">
        <v>52</v>
      </c>
      <c r="G17" s="9" t="s">
        <v>50</v>
      </c>
      <c r="H17" s="9" t="s">
        <v>50</v>
      </c>
      <c r="I17" s="9" t="s">
        <v>50</v>
      </c>
      <c r="J17" s="9" t="s">
        <v>50</v>
      </c>
      <c r="K17" s="9" t="s">
        <v>50</v>
      </c>
      <c r="L17" s="10">
        <f t="shared" si="0"/>
        <v>0</v>
      </c>
      <c r="M17" s="8">
        <v>45</v>
      </c>
      <c r="N17" s="10">
        <f t="shared" si="1"/>
        <v>45</v>
      </c>
      <c r="O17" s="10">
        <f t="shared" si="2"/>
        <v>22.5</v>
      </c>
      <c r="P17" s="9">
        <v>2.5</v>
      </c>
      <c r="Q17" s="10">
        <f t="shared" si="3"/>
        <v>25</v>
      </c>
      <c r="R17" s="11" t="s">
        <v>269</v>
      </c>
      <c r="S17" s="11" t="s">
        <v>269</v>
      </c>
      <c r="T17" s="10">
        <v>25</v>
      </c>
      <c r="U17" s="8">
        <v>14</v>
      </c>
    </row>
  </sheetData>
  <sortState ref="A3:V16">
    <sortCondition descending="1" ref="T1"/>
  </sortState>
  <mergeCells count="2">
    <mergeCell ref="A10:U10"/>
    <mergeCell ref="A1:U1"/>
  </mergeCells>
  <phoneticPr fontId="22" type="noConversion"/>
  <printOptions horizontalCentered="1"/>
  <pageMargins left="0.39370078740157483" right="0.39370078740157483" top="0.98425196850393704" bottom="0.98425196850393704" header="0.51181102362204722" footer="0.51181102362204722"/>
  <pageSetup paperSize="9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workbookViewId="0">
      <selection activeCell="A19" sqref="A19:U19"/>
    </sheetView>
  </sheetViews>
  <sheetFormatPr defaultColWidth="9.140625" defaultRowHeight="12.75"/>
  <cols>
    <col min="1" max="1" width="4.7109375" style="4" customWidth="1"/>
    <col min="3" max="3" width="17.28515625" customWidth="1"/>
    <col min="4" max="4" width="7.42578125" customWidth="1"/>
    <col min="5" max="5" width="3.85546875" customWidth="1"/>
    <col min="6" max="6" width="4.7109375" customWidth="1"/>
    <col min="7" max="7" width="5" customWidth="1"/>
    <col min="8" max="8" width="5.7109375" customWidth="1"/>
    <col min="9" max="9" width="5.28515625" customWidth="1"/>
    <col min="10" max="10" width="5.7109375" customWidth="1"/>
    <col min="11" max="11" width="5.42578125" customWidth="1"/>
    <col min="12" max="12" width="5.85546875" style="2" customWidth="1"/>
    <col min="13" max="13" width="4.42578125" customWidth="1"/>
    <col min="14" max="15" width="6.7109375" style="2" customWidth="1"/>
    <col min="16" max="16" width="4.85546875" customWidth="1"/>
    <col min="17" max="17" width="7.28515625" style="14" customWidth="1"/>
    <col min="18" max="18" width="7.42578125" customWidth="1"/>
    <col min="19" max="19" width="8.5703125" customWidth="1"/>
    <col min="20" max="20" width="7.28515625" customWidth="1"/>
    <col min="21" max="21" width="4.42578125" customWidth="1"/>
  </cols>
  <sheetData>
    <row r="1" spans="1:21" ht="26.25">
      <c r="A1" s="27" t="s">
        <v>264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60">
      <c r="A2" s="6" t="s">
        <v>257</v>
      </c>
      <c r="B2" s="6" t="s">
        <v>29</v>
      </c>
      <c r="C2" s="6" t="s">
        <v>30</v>
      </c>
      <c r="D2" s="6" t="s">
        <v>31</v>
      </c>
      <c r="E2" s="6" t="s">
        <v>32</v>
      </c>
      <c r="F2" s="6" t="s">
        <v>33</v>
      </c>
      <c r="G2" s="7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5" t="s">
        <v>39</v>
      </c>
      <c r="M2" s="7" t="s">
        <v>40</v>
      </c>
      <c r="N2" s="5" t="s">
        <v>41</v>
      </c>
      <c r="O2" s="5" t="s">
        <v>42</v>
      </c>
      <c r="P2" s="7" t="s">
        <v>43</v>
      </c>
      <c r="Q2" s="5" t="s">
        <v>44</v>
      </c>
      <c r="R2" s="6" t="s">
        <v>258</v>
      </c>
      <c r="S2" s="15" t="s">
        <v>271</v>
      </c>
      <c r="T2" s="6" t="s">
        <v>259</v>
      </c>
      <c r="U2" s="6" t="s">
        <v>260</v>
      </c>
    </row>
    <row r="3" spans="1:21" s="1" customFormat="1" ht="20.100000000000001" customHeight="1">
      <c r="A3" s="8">
        <v>1</v>
      </c>
      <c r="B3" s="8" t="s">
        <v>116</v>
      </c>
      <c r="C3" s="8" t="s">
        <v>187</v>
      </c>
      <c r="D3" s="8" t="s">
        <v>188</v>
      </c>
      <c r="E3" s="8" t="s">
        <v>51</v>
      </c>
      <c r="F3" s="8" t="s">
        <v>52</v>
      </c>
      <c r="G3" s="9">
        <v>3</v>
      </c>
      <c r="H3" s="9" t="s">
        <v>50</v>
      </c>
      <c r="I3" s="9" t="s">
        <v>50</v>
      </c>
      <c r="J3" s="9" t="s">
        <v>50</v>
      </c>
      <c r="K3" s="9" t="s">
        <v>50</v>
      </c>
      <c r="L3" s="10">
        <f t="shared" ref="L3:L36" si="0">SUM(G3,H3,I3,J3,K3)</f>
        <v>3</v>
      </c>
      <c r="M3" s="8">
        <v>65</v>
      </c>
      <c r="N3" s="10">
        <f t="shared" ref="N3:N36" si="1">SUM(L3,M3)</f>
        <v>68</v>
      </c>
      <c r="O3" s="10">
        <f t="shared" ref="O3:O36" si="2">N3*50%</f>
        <v>34</v>
      </c>
      <c r="P3" s="9">
        <v>2.5</v>
      </c>
      <c r="Q3" s="10">
        <f t="shared" ref="Q3:Q36" si="3">SUM(O3,P3)</f>
        <v>36.5</v>
      </c>
      <c r="R3" s="8">
        <v>90.7</v>
      </c>
      <c r="S3" s="8">
        <f t="shared" ref="S3:S34" si="4">R3*50%</f>
        <v>45.35</v>
      </c>
      <c r="T3" s="10">
        <f t="shared" ref="T3:T18" si="5">Q3+S3</f>
        <v>81.849999999999994</v>
      </c>
      <c r="U3" s="8">
        <v>1</v>
      </c>
    </row>
    <row r="4" spans="1:21" s="1" customFormat="1" ht="20.100000000000001" customHeight="1">
      <c r="A4" s="8">
        <v>2</v>
      </c>
      <c r="B4" s="8" t="s">
        <v>116</v>
      </c>
      <c r="C4" s="8" t="s">
        <v>211</v>
      </c>
      <c r="D4" s="8" t="s">
        <v>212</v>
      </c>
      <c r="E4" s="8" t="s">
        <v>51</v>
      </c>
      <c r="F4" s="8" t="s">
        <v>52</v>
      </c>
      <c r="G4" s="9" t="s">
        <v>50</v>
      </c>
      <c r="H4" s="9" t="s">
        <v>50</v>
      </c>
      <c r="I4" s="9" t="s">
        <v>50</v>
      </c>
      <c r="J4" s="9" t="s">
        <v>50</v>
      </c>
      <c r="K4" s="9" t="s">
        <v>50</v>
      </c>
      <c r="L4" s="10">
        <f t="shared" si="0"/>
        <v>0</v>
      </c>
      <c r="M4" s="8">
        <v>69</v>
      </c>
      <c r="N4" s="10">
        <f t="shared" si="1"/>
        <v>69</v>
      </c>
      <c r="O4" s="10">
        <f t="shared" si="2"/>
        <v>34.5</v>
      </c>
      <c r="P4" s="9">
        <v>2.5</v>
      </c>
      <c r="Q4" s="10">
        <f t="shared" si="3"/>
        <v>37</v>
      </c>
      <c r="R4" s="8">
        <v>86.82</v>
      </c>
      <c r="S4" s="8">
        <f t="shared" si="4"/>
        <v>43.41</v>
      </c>
      <c r="T4" s="10">
        <f t="shared" si="5"/>
        <v>80.41</v>
      </c>
      <c r="U4" s="8">
        <v>2</v>
      </c>
    </row>
    <row r="5" spans="1:21" s="1" customFormat="1" ht="20.100000000000001" customHeight="1">
      <c r="A5" s="8">
        <v>3</v>
      </c>
      <c r="B5" s="8" t="s">
        <v>116</v>
      </c>
      <c r="C5" s="8" t="s">
        <v>157</v>
      </c>
      <c r="D5" s="8" t="s">
        <v>158</v>
      </c>
      <c r="E5" s="8" t="s">
        <v>51</v>
      </c>
      <c r="F5" s="8" t="s">
        <v>49</v>
      </c>
      <c r="G5" s="9" t="s">
        <v>50</v>
      </c>
      <c r="H5" s="9" t="s">
        <v>50</v>
      </c>
      <c r="I5" s="9" t="s">
        <v>50</v>
      </c>
      <c r="J5" s="9" t="s">
        <v>50</v>
      </c>
      <c r="K5" s="9" t="s">
        <v>50</v>
      </c>
      <c r="L5" s="10">
        <f t="shared" si="0"/>
        <v>0</v>
      </c>
      <c r="M5" s="8">
        <v>68</v>
      </c>
      <c r="N5" s="10">
        <f t="shared" si="1"/>
        <v>68</v>
      </c>
      <c r="O5" s="10">
        <f t="shared" si="2"/>
        <v>34</v>
      </c>
      <c r="P5" s="9" t="s">
        <v>50</v>
      </c>
      <c r="Q5" s="10">
        <f t="shared" si="3"/>
        <v>34</v>
      </c>
      <c r="R5" s="8">
        <v>89.48</v>
      </c>
      <c r="S5" s="8">
        <f t="shared" si="4"/>
        <v>44.74</v>
      </c>
      <c r="T5" s="10">
        <f t="shared" si="5"/>
        <v>78.740000000000009</v>
      </c>
      <c r="U5" s="8">
        <v>3</v>
      </c>
    </row>
    <row r="6" spans="1:21" s="1" customFormat="1" ht="20.100000000000001" customHeight="1">
      <c r="A6" s="8">
        <v>4</v>
      </c>
      <c r="B6" s="8" t="s">
        <v>116</v>
      </c>
      <c r="C6" s="8" t="s">
        <v>207</v>
      </c>
      <c r="D6" s="8" t="s">
        <v>208</v>
      </c>
      <c r="E6" s="8" t="s">
        <v>51</v>
      </c>
      <c r="F6" s="8" t="s">
        <v>49</v>
      </c>
      <c r="G6" s="9" t="s">
        <v>50</v>
      </c>
      <c r="H6" s="9" t="s">
        <v>50</v>
      </c>
      <c r="I6" s="9" t="s">
        <v>50</v>
      </c>
      <c r="J6" s="9" t="s">
        <v>50</v>
      </c>
      <c r="K6" s="9" t="s">
        <v>50</v>
      </c>
      <c r="L6" s="10">
        <f t="shared" si="0"/>
        <v>0</v>
      </c>
      <c r="M6" s="8">
        <v>69</v>
      </c>
      <c r="N6" s="10">
        <f t="shared" si="1"/>
        <v>69</v>
      </c>
      <c r="O6" s="10">
        <f t="shared" si="2"/>
        <v>34.5</v>
      </c>
      <c r="P6" s="9" t="s">
        <v>50</v>
      </c>
      <c r="Q6" s="10">
        <f t="shared" si="3"/>
        <v>34.5</v>
      </c>
      <c r="R6" s="8">
        <v>88.26</v>
      </c>
      <c r="S6" s="8">
        <f t="shared" si="4"/>
        <v>44.13</v>
      </c>
      <c r="T6" s="10">
        <f t="shared" si="5"/>
        <v>78.63</v>
      </c>
      <c r="U6" s="8">
        <v>4</v>
      </c>
    </row>
    <row r="7" spans="1:21" s="1" customFormat="1" ht="20.100000000000001" customHeight="1">
      <c r="A7" s="8">
        <v>5</v>
      </c>
      <c r="B7" s="8" t="s">
        <v>116</v>
      </c>
      <c r="C7" s="8" t="s">
        <v>130</v>
      </c>
      <c r="D7" s="8" t="s">
        <v>131</v>
      </c>
      <c r="E7" s="8" t="s">
        <v>51</v>
      </c>
      <c r="F7" s="8" t="s">
        <v>49</v>
      </c>
      <c r="G7" s="9">
        <v>3</v>
      </c>
      <c r="H7" s="9" t="s">
        <v>50</v>
      </c>
      <c r="I7" s="9" t="s">
        <v>50</v>
      </c>
      <c r="J7" s="9" t="s">
        <v>50</v>
      </c>
      <c r="K7" s="9" t="s">
        <v>50</v>
      </c>
      <c r="L7" s="10">
        <f t="shared" si="0"/>
        <v>3</v>
      </c>
      <c r="M7" s="8">
        <v>70</v>
      </c>
      <c r="N7" s="10">
        <f t="shared" si="1"/>
        <v>73</v>
      </c>
      <c r="O7" s="10">
        <f t="shared" si="2"/>
        <v>36.5</v>
      </c>
      <c r="P7" s="9" t="s">
        <v>50</v>
      </c>
      <c r="Q7" s="10">
        <f t="shared" si="3"/>
        <v>36.5</v>
      </c>
      <c r="R7" s="8">
        <v>83.9</v>
      </c>
      <c r="S7" s="8">
        <f t="shared" si="4"/>
        <v>41.95</v>
      </c>
      <c r="T7" s="10">
        <f t="shared" si="5"/>
        <v>78.45</v>
      </c>
      <c r="U7" s="8">
        <v>5</v>
      </c>
    </row>
    <row r="8" spans="1:21" s="1" customFormat="1" ht="20.100000000000001" customHeight="1">
      <c r="A8" s="8">
        <v>6</v>
      </c>
      <c r="B8" s="8" t="s">
        <v>116</v>
      </c>
      <c r="C8" s="8" t="s">
        <v>209</v>
      </c>
      <c r="D8" s="8" t="s">
        <v>210</v>
      </c>
      <c r="E8" s="8" t="s">
        <v>51</v>
      </c>
      <c r="F8" s="8" t="s">
        <v>49</v>
      </c>
      <c r="G8" s="9">
        <v>3</v>
      </c>
      <c r="H8" s="9" t="s">
        <v>50</v>
      </c>
      <c r="I8" s="9" t="s">
        <v>50</v>
      </c>
      <c r="J8" s="9" t="s">
        <v>50</v>
      </c>
      <c r="K8" s="9" t="s">
        <v>50</v>
      </c>
      <c r="L8" s="10">
        <f t="shared" si="0"/>
        <v>3</v>
      </c>
      <c r="M8" s="8">
        <v>64</v>
      </c>
      <c r="N8" s="10">
        <f t="shared" si="1"/>
        <v>67</v>
      </c>
      <c r="O8" s="10">
        <f t="shared" si="2"/>
        <v>33.5</v>
      </c>
      <c r="P8" s="9" t="s">
        <v>50</v>
      </c>
      <c r="Q8" s="10">
        <f t="shared" si="3"/>
        <v>33.5</v>
      </c>
      <c r="R8" s="8">
        <v>88.75</v>
      </c>
      <c r="S8" s="8">
        <f t="shared" si="4"/>
        <v>44.375</v>
      </c>
      <c r="T8" s="10">
        <f t="shared" si="5"/>
        <v>77.875</v>
      </c>
      <c r="U8" s="8">
        <v>6</v>
      </c>
    </row>
    <row r="9" spans="1:21" s="1" customFormat="1" ht="20.100000000000001" customHeight="1">
      <c r="A9" s="8">
        <v>7</v>
      </c>
      <c r="B9" s="8" t="s">
        <v>116</v>
      </c>
      <c r="C9" s="8" t="s">
        <v>197</v>
      </c>
      <c r="D9" s="8" t="s">
        <v>198</v>
      </c>
      <c r="E9" s="8" t="s">
        <v>51</v>
      </c>
      <c r="F9" s="8" t="s">
        <v>49</v>
      </c>
      <c r="G9" s="9">
        <v>3</v>
      </c>
      <c r="H9" s="9" t="s">
        <v>50</v>
      </c>
      <c r="I9" s="9" t="s">
        <v>50</v>
      </c>
      <c r="J9" s="9" t="s">
        <v>50</v>
      </c>
      <c r="K9" s="9" t="s">
        <v>50</v>
      </c>
      <c r="L9" s="10">
        <f t="shared" si="0"/>
        <v>3</v>
      </c>
      <c r="M9" s="8">
        <v>71</v>
      </c>
      <c r="N9" s="10">
        <f t="shared" si="1"/>
        <v>74</v>
      </c>
      <c r="O9" s="10">
        <f t="shared" si="2"/>
        <v>37</v>
      </c>
      <c r="P9" s="9" t="s">
        <v>50</v>
      </c>
      <c r="Q9" s="10">
        <f t="shared" si="3"/>
        <v>37</v>
      </c>
      <c r="R9" s="8">
        <v>81.650000000000006</v>
      </c>
      <c r="S9" s="8">
        <f t="shared" si="4"/>
        <v>40.825000000000003</v>
      </c>
      <c r="T9" s="10">
        <f t="shared" si="5"/>
        <v>77.825000000000003</v>
      </c>
      <c r="U9" s="8">
        <v>7</v>
      </c>
    </row>
    <row r="10" spans="1:21" s="1" customFormat="1" ht="20.100000000000001" customHeight="1">
      <c r="A10" s="8">
        <v>8</v>
      </c>
      <c r="B10" s="8" t="s">
        <v>116</v>
      </c>
      <c r="C10" s="8" t="s">
        <v>175</v>
      </c>
      <c r="D10" s="8" t="s">
        <v>176</v>
      </c>
      <c r="E10" s="8" t="s">
        <v>51</v>
      </c>
      <c r="F10" s="8" t="s">
        <v>49</v>
      </c>
      <c r="G10" s="9" t="s">
        <v>50</v>
      </c>
      <c r="H10" s="9" t="s">
        <v>50</v>
      </c>
      <c r="I10" s="9" t="s">
        <v>50</v>
      </c>
      <c r="J10" s="9" t="s">
        <v>50</v>
      </c>
      <c r="K10" s="9" t="s">
        <v>50</v>
      </c>
      <c r="L10" s="10">
        <f t="shared" si="0"/>
        <v>0</v>
      </c>
      <c r="M10" s="8">
        <v>67</v>
      </c>
      <c r="N10" s="10">
        <f t="shared" si="1"/>
        <v>67</v>
      </c>
      <c r="O10" s="10">
        <f t="shared" si="2"/>
        <v>33.5</v>
      </c>
      <c r="P10" s="9" t="s">
        <v>50</v>
      </c>
      <c r="Q10" s="10">
        <f t="shared" si="3"/>
        <v>33.5</v>
      </c>
      <c r="R10" s="8">
        <v>87.45</v>
      </c>
      <c r="S10" s="8">
        <f t="shared" si="4"/>
        <v>43.725000000000001</v>
      </c>
      <c r="T10" s="10">
        <f t="shared" si="5"/>
        <v>77.224999999999994</v>
      </c>
      <c r="U10" s="8">
        <v>8</v>
      </c>
    </row>
    <row r="11" spans="1:21" s="1" customFormat="1" ht="20.100000000000001" customHeight="1">
      <c r="A11" s="8">
        <v>9</v>
      </c>
      <c r="B11" s="8" t="s">
        <v>116</v>
      </c>
      <c r="C11" s="8" t="s">
        <v>126</v>
      </c>
      <c r="D11" s="8" t="s">
        <v>127</v>
      </c>
      <c r="E11" s="8" t="s">
        <v>51</v>
      </c>
      <c r="F11" s="8" t="s">
        <v>49</v>
      </c>
      <c r="G11" s="9" t="s">
        <v>50</v>
      </c>
      <c r="H11" s="9" t="s">
        <v>50</v>
      </c>
      <c r="I11" s="9" t="s">
        <v>50</v>
      </c>
      <c r="J11" s="9" t="s">
        <v>50</v>
      </c>
      <c r="K11" s="9" t="s">
        <v>50</v>
      </c>
      <c r="L11" s="10">
        <f t="shared" si="0"/>
        <v>0</v>
      </c>
      <c r="M11" s="8">
        <v>69</v>
      </c>
      <c r="N11" s="10">
        <f t="shared" si="1"/>
        <v>69</v>
      </c>
      <c r="O11" s="10">
        <f t="shared" si="2"/>
        <v>34.5</v>
      </c>
      <c r="P11" s="9" t="s">
        <v>50</v>
      </c>
      <c r="Q11" s="10">
        <f t="shared" si="3"/>
        <v>34.5</v>
      </c>
      <c r="R11" s="8">
        <v>84.965000000000003</v>
      </c>
      <c r="S11" s="8">
        <f t="shared" si="4"/>
        <v>42.482500000000002</v>
      </c>
      <c r="T11" s="10">
        <f t="shared" si="5"/>
        <v>76.982500000000002</v>
      </c>
      <c r="U11" s="8">
        <v>9</v>
      </c>
    </row>
    <row r="12" spans="1:21" s="1" customFormat="1" ht="20.100000000000001" customHeight="1">
      <c r="A12" s="8">
        <v>10</v>
      </c>
      <c r="B12" s="8" t="s">
        <v>116</v>
      </c>
      <c r="C12" s="8" t="s">
        <v>159</v>
      </c>
      <c r="D12" s="8" t="s">
        <v>160</v>
      </c>
      <c r="E12" s="8" t="s">
        <v>51</v>
      </c>
      <c r="F12" s="8" t="s">
        <v>49</v>
      </c>
      <c r="G12" s="9" t="s">
        <v>50</v>
      </c>
      <c r="H12" s="9" t="s">
        <v>50</v>
      </c>
      <c r="I12" s="9" t="s">
        <v>50</v>
      </c>
      <c r="J12" s="9" t="s">
        <v>50</v>
      </c>
      <c r="K12" s="9" t="s">
        <v>50</v>
      </c>
      <c r="L12" s="10">
        <f t="shared" si="0"/>
        <v>0</v>
      </c>
      <c r="M12" s="8">
        <v>70</v>
      </c>
      <c r="N12" s="10">
        <f t="shared" si="1"/>
        <v>70</v>
      </c>
      <c r="O12" s="10">
        <f t="shared" si="2"/>
        <v>35</v>
      </c>
      <c r="P12" s="9" t="s">
        <v>50</v>
      </c>
      <c r="Q12" s="10">
        <f t="shared" si="3"/>
        <v>35</v>
      </c>
      <c r="R12" s="8">
        <v>83.85</v>
      </c>
      <c r="S12" s="8">
        <f t="shared" si="4"/>
        <v>41.924999999999997</v>
      </c>
      <c r="T12" s="10">
        <f t="shared" si="5"/>
        <v>76.924999999999997</v>
      </c>
      <c r="U12" s="8">
        <v>10</v>
      </c>
    </row>
    <row r="13" spans="1:21" s="1" customFormat="1" ht="20.100000000000001" customHeight="1">
      <c r="A13" s="8">
        <v>11</v>
      </c>
      <c r="B13" s="8" t="s">
        <v>116</v>
      </c>
      <c r="C13" s="8" t="s">
        <v>146</v>
      </c>
      <c r="D13" s="8" t="s">
        <v>147</v>
      </c>
      <c r="E13" s="8" t="s">
        <v>51</v>
      </c>
      <c r="F13" s="8" t="s">
        <v>49</v>
      </c>
      <c r="G13" s="9" t="s">
        <v>50</v>
      </c>
      <c r="H13" s="9" t="s">
        <v>50</v>
      </c>
      <c r="I13" s="9" t="s">
        <v>50</v>
      </c>
      <c r="J13" s="9" t="s">
        <v>50</v>
      </c>
      <c r="K13" s="9" t="s">
        <v>50</v>
      </c>
      <c r="L13" s="10">
        <f t="shared" si="0"/>
        <v>0</v>
      </c>
      <c r="M13" s="8">
        <v>67</v>
      </c>
      <c r="N13" s="10">
        <f t="shared" si="1"/>
        <v>67</v>
      </c>
      <c r="O13" s="10">
        <f t="shared" si="2"/>
        <v>33.5</v>
      </c>
      <c r="P13" s="9" t="s">
        <v>50</v>
      </c>
      <c r="Q13" s="10">
        <f t="shared" si="3"/>
        <v>33.5</v>
      </c>
      <c r="R13" s="8">
        <v>86.25</v>
      </c>
      <c r="S13" s="8">
        <f t="shared" si="4"/>
        <v>43.125</v>
      </c>
      <c r="T13" s="10">
        <f t="shared" si="5"/>
        <v>76.625</v>
      </c>
      <c r="U13" s="8">
        <v>11</v>
      </c>
    </row>
    <row r="14" spans="1:21" s="1" customFormat="1" ht="20.100000000000001" customHeight="1">
      <c r="A14" s="8">
        <v>12</v>
      </c>
      <c r="B14" s="8" t="s">
        <v>116</v>
      </c>
      <c r="C14" s="8" t="s">
        <v>163</v>
      </c>
      <c r="D14" s="8" t="s">
        <v>164</v>
      </c>
      <c r="E14" s="8" t="s">
        <v>51</v>
      </c>
      <c r="F14" s="8" t="s">
        <v>49</v>
      </c>
      <c r="G14" s="9">
        <v>3</v>
      </c>
      <c r="H14" s="9" t="s">
        <v>50</v>
      </c>
      <c r="I14" s="9" t="s">
        <v>50</v>
      </c>
      <c r="J14" s="9" t="s">
        <v>50</v>
      </c>
      <c r="K14" s="9" t="s">
        <v>50</v>
      </c>
      <c r="L14" s="10">
        <f t="shared" si="0"/>
        <v>3</v>
      </c>
      <c r="M14" s="8">
        <v>71</v>
      </c>
      <c r="N14" s="10">
        <f t="shared" si="1"/>
        <v>74</v>
      </c>
      <c r="O14" s="10">
        <f t="shared" si="2"/>
        <v>37</v>
      </c>
      <c r="P14" s="9" t="s">
        <v>50</v>
      </c>
      <c r="Q14" s="10">
        <f t="shared" si="3"/>
        <v>37</v>
      </c>
      <c r="R14" s="8">
        <v>78.685000000000002</v>
      </c>
      <c r="S14" s="8">
        <f t="shared" si="4"/>
        <v>39.342500000000001</v>
      </c>
      <c r="T14" s="10">
        <f t="shared" si="5"/>
        <v>76.342500000000001</v>
      </c>
      <c r="U14" s="8">
        <v>12</v>
      </c>
    </row>
    <row r="15" spans="1:21" s="1" customFormat="1" ht="20.100000000000001" customHeight="1">
      <c r="A15" s="8">
        <v>13</v>
      </c>
      <c r="B15" s="8" t="s">
        <v>116</v>
      </c>
      <c r="C15" s="8" t="s">
        <v>173</v>
      </c>
      <c r="D15" s="8" t="s">
        <v>174</v>
      </c>
      <c r="E15" s="8" t="s">
        <v>51</v>
      </c>
      <c r="F15" s="8" t="s">
        <v>49</v>
      </c>
      <c r="G15" s="9">
        <v>3</v>
      </c>
      <c r="H15" s="9" t="s">
        <v>50</v>
      </c>
      <c r="I15" s="9" t="s">
        <v>50</v>
      </c>
      <c r="J15" s="9" t="s">
        <v>50</v>
      </c>
      <c r="K15" s="9" t="s">
        <v>50</v>
      </c>
      <c r="L15" s="10">
        <f t="shared" si="0"/>
        <v>3</v>
      </c>
      <c r="M15" s="8">
        <v>68</v>
      </c>
      <c r="N15" s="10">
        <f t="shared" si="1"/>
        <v>71</v>
      </c>
      <c r="O15" s="10">
        <f t="shared" si="2"/>
        <v>35.5</v>
      </c>
      <c r="P15" s="9" t="s">
        <v>50</v>
      </c>
      <c r="Q15" s="10">
        <f t="shared" si="3"/>
        <v>35.5</v>
      </c>
      <c r="R15" s="8">
        <v>81.5</v>
      </c>
      <c r="S15" s="8">
        <f t="shared" si="4"/>
        <v>40.75</v>
      </c>
      <c r="T15" s="10">
        <f t="shared" si="5"/>
        <v>76.25</v>
      </c>
      <c r="U15" s="8">
        <v>13</v>
      </c>
    </row>
    <row r="16" spans="1:21" s="1" customFormat="1" ht="20.100000000000001" customHeight="1">
      <c r="A16" s="8">
        <v>14</v>
      </c>
      <c r="B16" s="8" t="s">
        <v>116</v>
      </c>
      <c r="C16" s="8" t="s">
        <v>217</v>
      </c>
      <c r="D16" s="8" t="s">
        <v>218</v>
      </c>
      <c r="E16" s="8" t="s">
        <v>51</v>
      </c>
      <c r="F16" s="8" t="s">
        <v>52</v>
      </c>
      <c r="G16" s="9" t="s">
        <v>50</v>
      </c>
      <c r="H16" s="9" t="s">
        <v>50</v>
      </c>
      <c r="I16" s="9" t="s">
        <v>50</v>
      </c>
      <c r="J16" s="9" t="s">
        <v>50</v>
      </c>
      <c r="K16" s="9" t="s">
        <v>50</v>
      </c>
      <c r="L16" s="10">
        <f t="shared" si="0"/>
        <v>0</v>
      </c>
      <c r="M16" s="8">
        <v>64</v>
      </c>
      <c r="N16" s="10">
        <f t="shared" si="1"/>
        <v>64</v>
      </c>
      <c r="O16" s="10">
        <f t="shared" si="2"/>
        <v>32</v>
      </c>
      <c r="P16" s="9">
        <v>2.5</v>
      </c>
      <c r="Q16" s="10">
        <f t="shared" si="3"/>
        <v>34.5</v>
      </c>
      <c r="R16" s="8">
        <v>82.95</v>
      </c>
      <c r="S16" s="8">
        <f t="shared" si="4"/>
        <v>41.475000000000001</v>
      </c>
      <c r="T16" s="10">
        <f t="shared" si="5"/>
        <v>75.974999999999994</v>
      </c>
      <c r="U16" s="8">
        <v>14</v>
      </c>
    </row>
    <row r="17" spans="1:21" s="1" customFormat="1" ht="20.100000000000001" customHeight="1">
      <c r="A17" s="8">
        <v>15</v>
      </c>
      <c r="B17" s="8" t="s">
        <v>116</v>
      </c>
      <c r="C17" s="8" t="s">
        <v>117</v>
      </c>
      <c r="D17" s="8" t="s">
        <v>118</v>
      </c>
      <c r="E17" s="8" t="s">
        <v>51</v>
      </c>
      <c r="F17" s="8" t="s">
        <v>49</v>
      </c>
      <c r="G17" s="9" t="s">
        <v>50</v>
      </c>
      <c r="H17" s="9" t="s">
        <v>50</v>
      </c>
      <c r="I17" s="9" t="s">
        <v>50</v>
      </c>
      <c r="J17" s="9" t="s">
        <v>50</v>
      </c>
      <c r="K17" s="9" t="s">
        <v>50</v>
      </c>
      <c r="L17" s="10">
        <f t="shared" si="0"/>
        <v>0</v>
      </c>
      <c r="M17" s="8">
        <v>69</v>
      </c>
      <c r="N17" s="10">
        <f t="shared" si="1"/>
        <v>69</v>
      </c>
      <c r="O17" s="10">
        <f t="shared" si="2"/>
        <v>34.5</v>
      </c>
      <c r="P17" s="9" t="s">
        <v>50</v>
      </c>
      <c r="Q17" s="10">
        <f t="shared" si="3"/>
        <v>34.5</v>
      </c>
      <c r="R17" s="8">
        <v>81.150000000000006</v>
      </c>
      <c r="S17" s="8">
        <f t="shared" si="4"/>
        <v>40.575000000000003</v>
      </c>
      <c r="T17" s="10">
        <f t="shared" si="5"/>
        <v>75.075000000000003</v>
      </c>
      <c r="U17" s="8">
        <v>15</v>
      </c>
    </row>
    <row r="18" spans="1:21" s="1" customFormat="1" ht="20.100000000000001" customHeight="1">
      <c r="A18" s="8">
        <v>16</v>
      </c>
      <c r="B18" s="8" t="s">
        <v>116</v>
      </c>
      <c r="C18" s="8" t="s">
        <v>205</v>
      </c>
      <c r="D18" s="8" t="s">
        <v>206</v>
      </c>
      <c r="E18" s="8" t="s">
        <v>51</v>
      </c>
      <c r="F18" s="8" t="s">
        <v>49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10">
        <f t="shared" si="0"/>
        <v>0</v>
      </c>
      <c r="M18" s="8">
        <v>67</v>
      </c>
      <c r="N18" s="10">
        <f t="shared" si="1"/>
        <v>67</v>
      </c>
      <c r="O18" s="10">
        <f t="shared" si="2"/>
        <v>33.5</v>
      </c>
      <c r="P18" s="9" t="s">
        <v>50</v>
      </c>
      <c r="Q18" s="10">
        <f t="shared" si="3"/>
        <v>33.5</v>
      </c>
      <c r="R18" s="8">
        <v>82.95</v>
      </c>
      <c r="S18" s="8">
        <f t="shared" si="4"/>
        <v>41.475000000000001</v>
      </c>
      <c r="T18" s="10">
        <f t="shared" si="5"/>
        <v>74.974999999999994</v>
      </c>
      <c r="U18" s="8">
        <v>16</v>
      </c>
    </row>
    <row r="19" spans="1:21" s="1" customFormat="1" ht="35.25" customHeight="1">
      <c r="A19" s="23" t="s">
        <v>254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</row>
    <row r="20" spans="1:21" s="1" customFormat="1" ht="20.100000000000001" customHeight="1">
      <c r="A20" s="8">
        <v>17</v>
      </c>
      <c r="B20" s="8" t="s">
        <v>116</v>
      </c>
      <c r="C20" s="8" t="s">
        <v>123</v>
      </c>
      <c r="D20" s="8" t="s">
        <v>124</v>
      </c>
      <c r="E20" s="8" t="s">
        <v>51</v>
      </c>
      <c r="F20" s="8" t="s">
        <v>49</v>
      </c>
      <c r="G20" s="9" t="s">
        <v>50</v>
      </c>
      <c r="H20" s="9" t="s">
        <v>50</v>
      </c>
      <c r="I20" s="9" t="s">
        <v>50</v>
      </c>
      <c r="J20" s="9" t="s">
        <v>50</v>
      </c>
      <c r="K20" s="9" t="s">
        <v>50</v>
      </c>
      <c r="L20" s="10">
        <f t="shared" si="0"/>
        <v>0</v>
      </c>
      <c r="M20" s="8">
        <v>71</v>
      </c>
      <c r="N20" s="10">
        <f t="shared" si="1"/>
        <v>71</v>
      </c>
      <c r="O20" s="10">
        <f t="shared" si="2"/>
        <v>35.5</v>
      </c>
      <c r="P20" s="9" t="s">
        <v>50</v>
      </c>
      <c r="Q20" s="10">
        <f t="shared" si="3"/>
        <v>35.5</v>
      </c>
      <c r="R20" s="8">
        <v>78.015000000000001</v>
      </c>
      <c r="S20" s="8">
        <f t="shared" si="4"/>
        <v>39.0075</v>
      </c>
      <c r="T20" s="10">
        <f t="shared" ref="T20:T34" si="6">Q20+S20</f>
        <v>74.507499999999993</v>
      </c>
      <c r="U20" s="8">
        <v>17</v>
      </c>
    </row>
    <row r="21" spans="1:21" s="1" customFormat="1" ht="20.100000000000001" customHeight="1">
      <c r="A21" s="8">
        <v>18</v>
      </c>
      <c r="B21" s="8" t="s">
        <v>116</v>
      </c>
      <c r="C21" s="8" t="s">
        <v>148</v>
      </c>
      <c r="D21" s="8" t="s">
        <v>149</v>
      </c>
      <c r="E21" s="8" t="s">
        <v>51</v>
      </c>
      <c r="F21" s="8" t="s">
        <v>49</v>
      </c>
      <c r="G21" s="9" t="s">
        <v>50</v>
      </c>
      <c r="H21" s="9" t="s">
        <v>50</v>
      </c>
      <c r="I21" s="9" t="s">
        <v>50</v>
      </c>
      <c r="J21" s="9" t="s">
        <v>50</v>
      </c>
      <c r="K21" s="9" t="s">
        <v>50</v>
      </c>
      <c r="L21" s="10">
        <f t="shared" si="0"/>
        <v>0</v>
      </c>
      <c r="M21" s="8">
        <v>67</v>
      </c>
      <c r="N21" s="10">
        <f t="shared" si="1"/>
        <v>67</v>
      </c>
      <c r="O21" s="10">
        <f t="shared" si="2"/>
        <v>33.5</v>
      </c>
      <c r="P21" s="9" t="s">
        <v>50</v>
      </c>
      <c r="Q21" s="10">
        <f t="shared" si="3"/>
        <v>33.5</v>
      </c>
      <c r="R21" s="8">
        <v>81.95</v>
      </c>
      <c r="S21" s="8">
        <f t="shared" si="4"/>
        <v>40.975000000000001</v>
      </c>
      <c r="T21" s="10">
        <f t="shared" si="6"/>
        <v>74.474999999999994</v>
      </c>
      <c r="U21" s="8">
        <v>18</v>
      </c>
    </row>
    <row r="22" spans="1:21" s="1" customFormat="1" ht="20.100000000000001" customHeight="1">
      <c r="A22" s="8">
        <v>19</v>
      </c>
      <c r="B22" s="8" t="s">
        <v>116</v>
      </c>
      <c r="C22" s="8" t="s">
        <v>213</v>
      </c>
      <c r="D22" s="8" t="s">
        <v>214</v>
      </c>
      <c r="E22" s="8" t="s">
        <v>51</v>
      </c>
      <c r="F22" s="8" t="s">
        <v>49</v>
      </c>
      <c r="G22" s="9">
        <v>3</v>
      </c>
      <c r="H22" s="9" t="s">
        <v>50</v>
      </c>
      <c r="I22" s="9" t="s">
        <v>50</v>
      </c>
      <c r="J22" s="9" t="s">
        <v>50</v>
      </c>
      <c r="K22" s="9" t="s">
        <v>50</v>
      </c>
      <c r="L22" s="10">
        <f t="shared" si="0"/>
        <v>3</v>
      </c>
      <c r="M22" s="8">
        <v>71</v>
      </c>
      <c r="N22" s="10">
        <f t="shared" si="1"/>
        <v>74</v>
      </c>
      <c r="O22" s="10">
        <f t="shared" si="2"/>
        <v>37</v>
      </c>
      <c r="P22" s="9" t="s">
        <v>50</v>
      </c>
      <c r="Q22" s="10">
        <f t="shared" si="3"/>
        <v>37</v>
      </c>
      <c r="R22" s="8">
        <v>74.355000000000004</v>
      </c>
      <c r="S22" s="8">
        <f t="shared" si="4"/>
        <v>37.177500000000002</v>
      </c>
      <c r="T22" s="10">
        <f t="shared" si="6"/>
        <v>74.177500000000009</v>
      </c>
      <c r="U22" s="8">
        <v>19</v>
      </c>
    </row>
    <row r="23" spans="1:21" s="1" customFormat="1" ht="20.100000000000001" customHeight="1">
      <c r="A23" s="8">
        <v>20</v>
      </c>
      <c r="B23" s="8" t="s">
        <v>116</v>
      </c>
      <c r="C23" s="8" t="s">
        <v>144</v>
      </c>
      <c r="D23" s="8" t="s">
        <v>145</v>
      </c>
      <c r="E23" s="8" t="s">
        <v>51</v>
      </c>
      <c r="F23" s="8" t="s">
        <v>49</v>
      </c>
      <c r="G23" s="9" t="s">
        <v>50</v>
      </c>
      <c r="H23" s="9" t="s">
        <v>50</v>
      </c>
      <c r="I23" s="9" t="s">
        <v>50</v>
      </c>
      <c r="J23" s="9" t="s">
        <v>50</v>
      </c>
      <c r="K23" s="9" t="s">
        <v>50</v>
      </c>
      <c r="L23" s="10">
        <f t="shared" si="0"/>
        <v>0</v>
      </c>
      <c r="M23" s="8">
        <v>73</v>
      </c>
      <c r="N23" s="10">
        <f t="shared" si="1"/>
        <v>73</v>
      </c>
      <c r="O23" s="10">
        <f t="shared" si="2"/>
        <v>36.5</v>
      </c>
      <c r="P23" s="9" t="s">
        <v>50</v>
      </c>
      <c r="Q23" s="10">
        <f t="shared" si="3"/>
        <v>36.5</v>
      </c>
      <c r="R23" s="8">
        <v>75.099999999999994</v>
      </c>
      <c r="S23" s="8">
        <f t="shared" si="4"/>
        <v>37.549999999999997</v>
      </c>
      <c r="T23" s="10">
        <f t="shared" si="6"/>
        <v>74.05</v>
      </c>
      <c r="U23" s="8">
        <v>20</v>
      </c>
    </row>
    <row r="24" spans="1:21" s="1" customFormat="1" ht="20.100000000000001" customHeight="1">
      <c r="A24" s="8">
        <v>21</v>
      </c>
      <c r="B24" s="8" t="s">
        <v>116</v>
      </c>
      <c r="C24" s="8" t="s">
        <v>179</v>
      </c>
      <c r="D24" s="8" t="s">
        <v>180</v>
      </c>
      <c r="E24" s="8" t="s">
        <v>51</v>
      </c>
      <c r="F24" s="8" t="s">
        <v>49</v>
      </c>
      <c r="G24" s="9" t="s">
        <v>50</v>
      </c>
      <c r="H24" s="9" t="s">
        <v>50</v>
      </c>
      <c r="I24" s="9" t="s">
        <v>50</v>
      </c>
      <c r="J24" s="9" t="s">
        <v>50</v>
      </c>
      <c r="K24" s="9" t="s">
        <v>50</v>
      </c>
      <c r="L24" s="10">
        <f t="shared" si="0"/>
        <v>0</v>
      </c>
      <c r="M24" s="8">
        <v>67</v>
      </c>
      <c r="N24" s="10">
        <f t="shared" si="1"/>
        <v>67</v>
      </c>
      <c r="O24" s="10">
        <f t="shared" si="2"/>
        <v>33.5</v>
      </c>
      <c r="P24" s="9" t="s">
        <v>50</v>
      </c>
      <c r="Q24" s="10">
        <f t="shared" si="3"/>
        <v>33.5</v>
      </c>
      <c r="R24" s="8">
        <v>80.400000000000006</v>
      </c>
      <c r="S24" s="8">
        <f t="shared" si="4"/>
        <v>40.200000000000003</v>
      </c>
      <c r="T24" s="10">
        <f t="shared" si="6"/>
        <v>73.7</v>
      </c>
      <c r="U24" s="8">
        <v>21</v>
      </c>
    </row>
    <row r="25" spans="1:21" s="1" customFormat="1" ht="20.100000000000001" customHeight="1">
      <c r="A25" s="8">
        <v>22</v>
      </c>
      <c r="B25" s="8" t="s">
        <v>116</v>
      </c>
      <c r="C25" s="8" t="s">
        <v>165</v>
      </c>
      <c r="D25" s="8" t="s">
        <v>166</v>
      </c>
      <c r="E25" s="8" t="s">
        <v>51</v>
      </c>
      <c r="F25" s="8" t="s">
        <v>49</v>
      </c>
      <c r="G25" s="9" t="s">
        <v>50</v>
      </c>
      <c r="H25" s="9" t="s">
        <v>50</v>
      </c>
      <c r="I25" s="9" t="s">
        <v>50</v>
      </c>
      <c r="J25" s="9" t="s">
        <v>50</v>
      </c>
      <c r="K25" s="9" t="s">
        <v>50</v>
      </c>
      <c r="L25" s="10">
        <f t="shared" si="0"/>
        <v>0</v>
      </c>
      <c r="M25" s="8">
        <v>70</v>
      </c>
      <c r="N25" s="10">
        <f t="shared" si="1"/>
        <v>70</v>
      </c>
      <c r="O25" s="10">
        <f t="shared" si="2"/>
        <v>35</v>
      </c>
      <c r="P25" s="9" t="s">
        <v>50</v>
      </c>
      <c r="Q25" s="10">
        <f t="shared" si="3"/>
        <v>35</v>
      </c>
      <c r="R25" s="8">
        <v>76.599999999999994</v>
      </c>
      <c r="S25" s="8">
        <f t="shared" si="4"/>
        <v>38.299999999999997</v>
      </c>
      <c r="T25" s="10">
        <f t="shared" si="6"/>
        <v>73.3</v>
      </c>
      <c r="U25" s="8">
        <v>22</v>
      </c>
    </row>
    <row r="26" spans="1:21" s="1" customFormat="1" ht="20.100000000000001" customHeight="1">
      <c r="A26" s="8">
        <v>23</v>
      </c>
      <c r="B26" s="8" t="s">
        <v>116</v>
      </c>
      <c r="C26" s="8" t="s">
        <v>189</v>
      </c>
      <c r="D26" s="8" t="s">
        <v>190</v>
      </c>
      <c r="E26" s="8" t="s">
        <v>51</v>
      </c>
      <c r="F26" s="8" t="s">
        <v>49</v>
      </c>
      <c r="G26" s="9" t="s">
        <v>50</v>
      </c>
      <c r="H26" s="9" t="s">
        <v>50</v>
      </c>
      <c r="I26" s="9" t="s">
        <v>50</v>
      </c>
      <c r="J26" s="9" t="s">
        <v>50</v>
      </c>
      <c r="K26" s="9" t="s">
        <v>50</v>
      </c>
      <c r="L26" s="10">
        <f t="shared" si="0"/>
        <v>0</v>
      </c>
      <c r="M26" s="8">
        <v>74</v>
      </c>
      <c r="N26" s="10">
        <f t="shared" si="1"/>
        <v>74</v>
      </c>
      <c r="O26" s="10">
        <f t="shared" si="2"/>
        <v>37</v>
      </c>
      <c r="P26" s="9" t="s">
        <v>50</v>
      </c>
      <c r="Q26" s="10">
        <f t="shared" si="3"/>
        <v>37</v>
      </c>
      <c r="R26" s="8">
        <v>71.905000000000001</v>
      </c>
      <c r="S26" s="8">
        <f t="shared" si="4"/>
        <v>35.952500000000001</v>
      </c>
      <c r="T26" s="10">
        <f t="shared" si="6"/>
        <v>72.952500000000001</v>
      </c>
      <c r="U26" s="8">
        <v>23</v>
      </c>
    </row>
    <row r="27" spans="1:21" s="1" customFormat="1" ht="20.100000000000001" customHeight="1">
      <c r="A27" s="8">
        <v>24</v>
      </c>
      <c r="B27" s="8" t="s">
        <v>116</v>
      </c>
      <c r="C27" s="8" t="s">
        <v>215</v>
      </c>
      <c r="D27" s="8" t="s">
        <v>216</v>
      </c>
      <c r="E27" s="8" t="s">
        <v>51</v>
      </c>
      <c r="F27" s="8" t="s">
        <v>49</v>
      </c>
      <c r="G27" s="9" t="s">
        <v>50</v>
      </c>
      <c r="H27" s="9" t="s">
        <v>50</v>
      </c>
      <c r="I27" s="9" t="s">
        <v>50</v>
      </c>
      <c r="J27" s="9" t="s">
        <v>50</v>
      </c>
      <c r="K27" s="9" t="s">
        <v>50</v>
      </c>
      <c r="L27" s="10">
        <f t="shared" si="0"/>
        <v>0</v>
      </c>
      <c r="M27" s="8">
        <v>67</v>
      </c>
      <c r="N27" s="10">
        <f t="shared" si="1"/>
        <v>67</v>
      </c>
      <c r="O27" s="10">
        <f t="shared" si="2"/>
        <v>33.5</v>
      </c>
      <c r="P27" s="9" t="s">
        <v>50</v>
      </c>
      <c r="Q27" s="10">
        <f t="shared" si="3"/>
        <v>33.5</v>
      </c>
      <c r="R27" s="8">
        <v>77.2</v>
      </c>
      <c r="S27" s="8">
        <f t="shared" si="4"/>
        <v>38.6</v>
      </c>
      <c r="T27" s="10">
        <f t="shared" si="6"/>
        <v>72.099999999999994</v>
      </c>
      <c r="U27" s="8">
        <v>24</v>
      </c>
    </row>
    <row r="28" spans="1:21" s="1" customFormat="1" ht="20.100000000000001" customHeight="1">
      <c r="A28" s="8">
        <v>25</v>
      </c>
      <c r="B28" s="8" t="s">
        <v>116</v>
      </c>
      <c r="C28" s="8" t="s">
        <v>142</v>
      </c>
      <c r="D28" s="8" t="s">
        <v>143</v>
      </c>
      <c r="E28" s="8" t="s">
        <v>51</v>
      </c>
      <c r="F28" s="8" t="s">
        <v>49</v>
      </c>
      <c r="G28" s="9" t="s">
        <v>50</v>
      </c>
      <c r="H28" s="9" t="s">
        <v>50</v>
      </c>
      <c r="I28" s="9" t="s">
        <v>50</v>
      </c>
      <c r="J28" s="9" t="s">
        <v>50</v>
      </c>
      <c r="K28" s="9" t="s">
        <v>50</v>
      </c>
      <c r="L28" s="10">
        <f t="shared" si="0"/>
        <v>0</v>
      </c>
      <c r="M28" s="8">
        <v>67</v>
      </c>
      <c r="N28" s="10">
        <f t="shared" si="1"/>
        <v>67</v>
      </c>
      <c r="O28" s="10">
        <f t="shared" si="2"/>
        <v>33.5</v>
      </c>
      <c r="P28" s="9" t="s">
        <v>50</v>
      </c>
      <c r="Q28" s="10">
        <f t="shared" si="3"/>
        <v>33.5</v>
      </c>
      <c r="R28" s="8">
        <v>75.91</v>
      </c>
      <c r="S28" s="8">
        <f t="shared" si="4"/>
        <v>37.954999999999998</v>
      </c>
      <c r="T28" s="10">
        <f t="shared" si="6"/>
        <v>71.454999999999998</v>
      </c>
      <c r="U28" s="8">
        <v>25</v>
      </c>
    </row>
    <row r="29" spans="1:21" s="1" customFormat="1" ht="20.100000000000001" customHeight="1">
      <c r="A29" s="8">
        <v>26</v>
      </c>
      <c r="B29" s="8" t="s">
        <v>116</v>
      </c>
      <c r="C29" s="8" t="s">
        <v>136</v>
      </c>
      <c r="D29" s="8" t="s">
        <v>137</v>
      </c>
      <c r="E29" s="8" t="s">
        <v>51</v>
      </c>
      <c r="F29" s="8" t="s">
        <v>49</v>
      </c>
      <c r="G29" s="9" t="s">
        <v>50</v>
      </c>
      <c r="H29" s="9" t="s">
        <v>50</v>
      </c>
      <c r="I29" s="9" t="s">
        <v>50</v>
      </c>
      <c r="J29" s="9" t="s">
        <v>50</v>
      </c>
      <c r="K29" s="9" t="s">
        <v>50</v>
      </c>
      <c r="L29" s="10">
        <f t="shared" si="0"/>
        <v>0</v>
      </c>
      <c r="M29" s="8">
        <v>67</v>
      </c>
      <c r="N29" s="10">
        <f t="shared" si="1"/>
        <v>67</v>
      </c>
      <c r="O29" s="10">
        <f t="shared" si="2"/>
        <v>33.5</v>
      </c>
      <c r="P29" s="9" t="s">
        <v>50</v>
      </c>
      <c r="Q29" s="10">
        <f t="shared" si="3"/>
        <v>33.5</v>
      </c>
      <c r="R29" s="8">
        <v>75.45</v>
      </c>
      <c r="S29" s="8">
        <f t="shared" si="4"/>
        <v>37.725000000000001</v>
      </c>
      <c r="T29" s="10">
        <f t="shared" si="6"/>
        <v>71.224999999999994</v>
      </c>
      <c r="U29" s="8">
        <v>26</v>
      </c>
    </row>
    <row r="30" spans="1:21" s="1" customFormat="1" ht="20.100000000000001" customHeight="1">
      <c r="A30" s="8">
        <v>27</v>
      </c>
      <c r="B30" s="8" t="s">
        <v>116</v>
      </c>
      <c r="C30" s="8" t="s">
        <v>125</v>
      </c>
      <c r="D30" s="8" t="s">
        <v>73</v>
      </c>
      <c r="E30" s="8" t="s">
        <v>51</v>
      </c>
      <c r="F30" s="8" t="s">
        <v>49</v>
      </c>
      <c r="G30" s="9" t="s">
        <v>50</v>
      </c>
      <c r="H30" s="9" t="s">
        <v>50</v>
      </c>
      <c r="I30" s="9" t="s">
        <v>50</v>
      </c>
      <c r="J30" s="9" t="s">
        <v>50</v>
      </c>
      <c r="K30" s="9" t="s">
        <v>50</v>
      </c>
      <c r="L30" s="10">
        <f t="shared" si="0"/>
        <v>0</v>
      </c>
      <c r="M30" s="8">
        <v>67</v>
      </c>
      <c r="N30" s="10">
        <f t="shared" si="1"/>
        <v>67</v>
      </c>
      <c r="O30" s="10">
        <f t="shared" si="2"/>
        <v>33.5</v>
      </c>
      <c r="P30" s="9" t="s">
        <v>50</v>
      </c>
      <c r="Q30" s="10">
        <f t="shared" si="3"/>
        <v>33.5</v>
      </c>
      <c r="R30" s="8">
        <v>75.150000000000006</v>
      </c>
      <c r="S30" s="8">
        <f t="shared" si="4"/>
        <v>37.575000000000003</v>
      </c>
      <c r="T30" s="10">
        <f t="shared" si="6"/>
        <v>71.075000000000003</v>
      </c>
      <c r="U30" s="8">
        <v>27</v>
      </c>
    </row>
    <row r="31" spans="1:21" s="1" customFormat="1" ht="20.100000000000001" customHeight="1">
      <c r="A31" s="8">
        <v>28</v>
      </c>
      <c r="B31" s="8" t="s">
        <v>116</v>
      </c>
      <c r="C31" s="8" t="s">
        <v>203</v>
      </c>
      <c r="D31" s="8" t="s">
        <v>204</v>
      </c>
      <c r="E31" s="8" t="s">
        <v>51</v>
      </c>
      <c r="F31" s="8" t="s">
        <v>49</v>
      </c>
      <c r="G31" s="9" t="s">
        <v>50</v>
      </c>
      <c r="H31" s="9" t="s">
        <v>50</v>
      </c>
      <c r="I31" s="9" t="s">
        <v>50</v>
      </c>
      <c r="J31" s="9" t="s">
        <v>50</v>
      </c>
      <c r="K31" s="9" t="s">
        <v>50</v>
      </c>
      <c r="L31" s="10">
        <f t="shared" si="0"/>
        <v>0</v>
      </c>
      <c r="M31" s="8">
        <v>67</v>
      </c>
      <c r="N31" s="10">
        <f t="shared" si="1"/>
        <v>67</v>
      </c>
      <c r="O31" s="10">
        <f t="shared" si="2"/>
        <v>33.5</v>
      </c>
      <c r="P31" s="9" t="s">
        <v>50</v>
      </c>
      <c r="Q31" s="10">
        <f t="shared" si="3"/>
        <v>33.5</v>
      </c>
      <c r="R31" s="8">
        <v>69.2</v>
      </c>
      <c r="S31" s="8">
        <f t="shared" si="4"/>
        <v>34.6</v>
      </c>
      <c r="T31" s="10">
        <f t="shared" si="6"/>
        <v>68.099999999999994</v>
      </c>
      <c r="U31" s="8">
        <v>28</v>
      </c>
    </row>
    <row r="32" spans="1:21" s="1" customFormat="1" ht="20.100000000000001" customHeight="1">
      <c r="A32" s="8">
        <v>29</v>
      </c>
      <c r="B32" s="8" t="s">
        <v>116</v>
      </c>
      <c r="C32" s="8" t="s">
        <v>195</v>
      </c>
      <c r="D32" s="8" t="s">
        <v>196</v>
      </c>
      <c r="E32" s="8" t="s">
        <v>51</v>
      </c>
      <c r="F32" s="8" t="s">
        <v>49</v>
      </c>
      <c r="G32" s="9" t="s">
        <v>50</v>
      </c>
      <c r="H32" s="9" t="s">
        <v>50</v>
      </c>
      <c r="I32" s="9" t="s">
        <v>50</v>
      </c>
      <c r="J32" s="9" t="s">
        <v>50</v>
      </c>
      <c r="K32" s="9" t="s">
        <v>50</v>
      </c>
      <c r="L32" s="10">
        <f t="shared" si="0"/>
        <v>0</v>
      </c>
      <c r="M32" s="8">
        <v>67</v>
      </c>
      <c r="N32" s="10">
        <f t="shared" si="1"/>
        <v>67</v>
      </c>
      <c r="O32" s="10">
        <f t="shared" si="2"/>
        <v>33.5</v>
      </c>
      <c r="P32" s="9" t="s">
        <v>50</v>
      </c>
      <c r="Q32" s="10">
        <f t="shared" si="3"/>
        <v>33.5</v>
      </c>
      <c r="R32" s="8">
        <v>69.185000000000002</v>
      </c>
      <c r="S32" s="8">
        <f t="shared" si="4"/>
        <v>34.592500000000001</v>
      </c>
      <c r="T32" s="10">
        <f t="shared" si="6"/>
        <v>68.092500000000001</v>
      </c>
      <c r="U32" s="8">
        <v>29</v>
      </c>
    </row>
    <row r="33" spans="1:21" s="1" customFormat="1" ht="20.100000000000001" customHeight="1">
      <c r="A33" s="8">
        <v>30</v>
      </c>
      <c r="B33" s="8" t="s">
        <v>116</v>
      </c>
      <c r="C33" s="8" t="s">
        <v>193</v>
      </c>
      <c r="D33" s="8" t="s">
        <v>194</v>
      </c>
      <c r="E33" s="8" t="s">
        <v>51</v>
      </c>
      <c r="F33" s="8" t="s">
        <v>49</v>
      </c>
      <c r="G33" s="9" t="s">
        <v>50</v>
      </c>
      <c r="H33" s="9" t="s">
        <v>50</v>
      </c>
      <c r="I33" s="9" t="s">
        <v>50</v>
      </c>
      <c r="J33" s="9" t="s">
        <v>50</v>
      </c>
      <c r="K33" s="9" t="s">
        <v>50</v>
      </c>
      <c r="L33" s="10">
        <f t="shared" si="0"/>
        <v>0</v>
      </c>
      <c r="M33" s="8">
        <v>67</v>
      </c>
      <c r="N33" s="10">
        <f t="shared" si="1"/>
        <v>67</v>
      </c>
      <c r="O33" s="10">
        <f t="shared" si="2"/>
        <v>33.5</v>
      </c>
      <c r="P33" s="9" t="s">
        <v>50</v>
      </c>
      <c r="Q33" s="10">
        <f t="shared" si="3"/>
        <v>33.5</v>
      </c>
      <c r="R33" s="8">
        <v>67.3</v>
      </c>
      <c r="S33" s="8">
        <f t="shared" si="4"/>
        <v>33.65</v>
      </c>
      <c r="T33" s="10">
        <f t="shared" si="6"/>
        <v>67.150000000000006</v>
      </c>
      <c r="U33" s="8">
        <v>30</v>
      </c>
    </row>
    <row r="34" spans="1:21" s="1" customFormat="1" ht="20.100000000000001" customHeight="1">
      <c r="A34" s="8">
        <v>31</v>
      </c>
      <c r="B34" s="8" t="s">
        <v>116</v>
      </c>
      <c r="C34" s="8" t="s">
        <v>128</v>
      </c>
      <c r="D34" s="8" t="s">
        <v>129</v>
      </c>
      <c r="E34" s="8" t="s">
        <v>51</v>
      </c>
      <c r="F34" s="8" t="s">
        <v>49</v>
      </c>
      <c r="G34" s="9">
        <v>3</v>
      </c>
      <c r="H34" s="9" t="s">
        <v>50</v>
      </c>
      <c r="I34" s="9">
        <v>3</v>
      </c>
      <c r="J34" s="9" t="s">
        <v>50</v>
      </c>
      <c r="K34" s="9" t="s">
        <v>50</v>
      </c>
      <c r="L34" s="10">
        <f t="shared" si="0"/>
        <v>6</v>
      </c>
      <c r="M34" s="8">
        <v>65</v>
      </c>
      <c r="N34" s="10">
        <f t="shared" si="1"/>
        <v>71</v>
      </c>
      <c r="O34" s="10">
        <f t="shared" si="2"/>
        <v>35.5</v>
      </c>
      <c r="P34" s="9" t="s">
        <v>50</v>
      </c>
      <c r="Q34" s="10">
        <f t="shared" si="3"/>
        <v>35.5</v>
      </c>
      <c r="R34" s="8">
        <v>62.88</v>
      </c>
      <c r="S34" s="8">
        <f t="shared" si="4"/>
        <v>31.44</v>
      </c>
      <c r="T34" s="10">
        <f t="shared" si="6"/>
        <v>66.94</v>
      </c>
      <c r="U34" s="8">
        <v>31</v>
      </c>
    </row>
    <row r="35" spans="1:21" s="1" customFormat="1" ht="20.100000000000001" customHeight="1">
      <c r="A35" s="8">
        <v>32</v>
      </c>
      <c r="B35" s="8" t="s">
        <v>116</v>
      </c>
      <c r="C35" s="8" t="s">
        <v>169</v>
      </c>
      <c r="D35" s="8" t="s">
        <v>170</v>
      </c>
      <c r="E35" s="8" t="s">
        <v>51</v>
      </c>
      <c r="F35" s="8" t="s">
        <v>49</v>
      </c>
      <c r="G35" s="9" t="s">
        <v>50</v>
      </c>
      <c r="H35" s="9" t="s">
        <v>50</v>
      </c>
      <c r="I35" s="9" t="s">
        <v>50</v>
      </c>
      <c r="J35" s="9" t="s">
        <v>50</v>
      </c>
      <c r="K35" s="9" t="s">
        <v>50</v>
      </c>
      <c r="L35" s="10">
        <f t="shared" si="0"/>
        <v>0</v>
      </c>
      <c r="M35" s="8">
        <v>68</v>
      </c>
      <c r="N35" s="10">
        <f t="shared" si="1"/>
        <v>68</v>
      </c>
      <c r="O35" s="10">
        <f t="shared" si="2"/>
        <v>34</v>
      </c>
      <c r="P35" s="9" t="s">
        <v>50</v>
      </c>
      <c r="Q35" s="10">
        <f t="shared" si="3"/>
        <v>34</v>
      </c>
      <c r="R35" s="11" t="s">
        <v>269</v>
      </c>
      <c r="S35" s="11" t="s">
        <v>269</v>
      </c>
      <c r="T35" s="10">
        <v>34</v>
      </c>
      <c r="U35" s="8">
        <v>32</v>
      </c>
    </row>
    <row r="36" spans="1:21" s="1" customFormat="1" ht="20.100000000000001" customHeight="1">
      <c r="A36" s="8">
        <v>33</v>
      </c>
      <c r="B36" s="8" t="s">
        <v>116</v>
      </c>
      <c r="C36" s="8" t="s">
        <v>199</v>
      </c>
      <c r="D36" s="8" t="s">
        <v>200</v>
      </c>
      <c r="E36" s="8" t="s">
        <v>51</v>
      </c>
      <c r="F36" s="8" t="s">
        <v>49</v>
      </c>
      <c r="G36" s="9">
        <v>3</v>
      </c>
      <c r="H36" s="9" t="s">
        <v>50</v>
      </c>
      <c r="I36" s="9" t="s">
        <v>50</v>
      </c>
      <c r="J36" s="9" t="s">
        <v>50</v>
      </c>
      <c r="K36" s="9" t="s">
        <v>50</v>
      </c>
      <c r="L36" s="10">
        <f t="shared" si="0"/>
        <v>3</v>
      </c>
      <c r="M36" s="8">
        <v>64</v>
      </c>
      <c r="N36" s="10">
        <f t="shared" si="1"/>
        <v>67</v>
      </c>
      <c r="O36" s="10">
        <f t="shared" si="2"/>
        <v>33.5</v>
      </c>
      <c r="P36" s="9" t="s">
        <v>50</v>
      </c>
      <c r="Q36" s="10">
        <f t="shared" si="3"/>
        <v>33.5</v>
      </c>
      <c r="R36" s="11" t="s">
        <v>269</v>
      </c>
      <c r="S36" s="11" t="s">
        <v>269</v>
      </c>
      <c r="T36" s="10">
        <v>33.5</v>
      </c>
      <c r="U36" s="8">
        <v>33</v>
      </c>
    </row>
  </sheetData>
  <sortState ref="A3:V35">
    <sortCondition descending="1" ref="T1"/>
  </sortState>
  <mergeCells count="2">
    <mergeCell ref="A19:U19"/>
    <mergeCell ref="A1:U1"/>
  </mergeCells>
  <phoneticPr fontId="2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200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topLeftCell="A4" workbookViewId="0">
      <selection activeCell="R16" sqref="R16"/>
    </sheetView>
  </sheetViews>
  <sheetFormatPr defaultColWidth="9.140625" defaultRowHeight="12.75"/>
  <cols>
    <col min="1" max="1" width="4.42578125" style="16" customWidth="1"/>
    <col min="2" max="2" width="9.140625" style="16"/>
    <col min="3" max="3" width="17.42578125" style="16" customWidth="1"/>
    <col min="4" max="4" width="9.140625" style="16"/>
    <col min="5" max="5" width="3.28515625" style="16" customWidth="1"/>
    <col min="6" max="6" width="4.7109375" style="16" customWidth="1"/>
    <col min="7" max="7" width="5.5703125" style="16" customWidth="1"/>
    <col min="8" max="11" width="6.140625" style="16" customWidth="1"/>
    <col min="12" max="12" width="6.7109375" style="22" customWidth="1"/>
    <col min="13" max="13" width="5" style="16" customWidth="1"/>
    <col min="14" max="15" width="6.7109375" style="22" customWidth="1"/>
    <col min="16" max="16" width="6.140625" style="16" customWidth="1"/>
    <col min="17" max="17" width="7.28515625" style="22" customWidth="1"/>
    <col min="18" max="18" width="6.42578125" style="16" customWidth="1"/>
    <col min="19" max="19" width="7.7109375" style="16" customWidth="1"/>
    <col min="20" max="20" width="6.5703125" style="16" customWidth="1"/>
    <col min="21" max="21" width="4.28515625" style="16" customWidth="1"/>
    <col min="22" max="16384" width="9.140625" style="16"/>
  </cols>
  <sheetData>
    <row r="1" spans="1:21" ht="26.25" customHeight="1">
      <c r="A1" s="28" t="s">
        <v>272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60">
      <c r="A2" s="17" t="s">
        <v>273</v>
      </c>
      <c r="B2" s="17" t="s">
        <v>29</v>
      </c>
      <c r="C2" s="17" t="s">
        <v>30</v>
      </c>
      <c r="D2" s="17" t="s">
        <v>31</v>
      </c>
      <c r="E2" s="17" t="s">
        <v>32</v>
      </c>
      <c r="F2" s="17" t="s">
        <v>33</v>
      </c>
      <c r="G2" s="17" t="s">
        <v>34</v>
      </c>
      <c r="H2" s="17" t="s">
        <v>35</v>
      </c>
      <c r="I2" s="17" t="s">
        <v>36</v>
      </c>
      <c r="J2" s="17" t="s">
        <v>37</v>
      </c>
      <c r="K2" s="17" t="s">
        <v>38</v>
      </c>
      <c r="L2" s="18" t="s">
        <v>39</v>
      </c>
      <c r="M2" s="17" t="s">
        <v>40</v>
      </c>
      <c r="N2" s="18" t="s">
        <v>41</v>
      </c>
      <c r="O2" s="18" t="s">
        <v>42</v>
      </c>
      <c r="P2" s="17" t="s">
        <v>43</v>
      </c>
      <c r="Q2" s="18" t="s">
        <v>44</v>
      </c>
      <c r="R2" s="17" t="s">
        <v>274</v>
      </c>
      <c r="S2" s="17" t="s">
        <v>275</v>
      </c>
      <c r="T2" s="17" t="s">
        <v>276</v>
      </c>
      <c r="U2" s="17" t="s">
        <v>277</v>
      </c>
    </row>
    <row r="3" spans="1:21" ht="20.100000000000001" customHeight="1">
      <c r="A3" s="19">
        <v>1</v>
      </c>
      <c r="B3" s="19" t="s">
        <v>116</v>
      </c>
      <c r="C3" s="19" t="s">
        <v>221</v>
      </c>
      <c r="D3" s="19" t="s">
        <v>222</v>
      </c>
      <c r="E3" s="19" t="s">
        <v>48</v>
      </c>
      <c r="F3" s="19" t="s">
        <v>52</v>
      </c>
      <c r="G3" s="20" t="s">
        <v>50</v>
      </c>
      <c r="H3" s="20" t="s">
        <v>50</v>
      </c>
      <c r="I3" s="20" t="s">
        <v>50</v>
      </c>
      <c r="J3" s="20" t="s">
        <v>50</v>
      </c>
      <c r="K3" s="20" t="s">
        <v>50</v>
      </c>
      <c r="L3" s="21">
        <f t="shared" ref="L3:L23" si="0">SUM(G3,H3,I3,J3,K3)</f>
        <v>0</v>
      </c>
      <c r="M3" s="19">
        <v>54</v>
      </c>
      <c r="N3" s="21">
        <f t="shared" ref="N3:N23" si="1">SUM(L3,M3)</f>
        <v>54</v>
      </c>
      <c r="O3" s="21">
        <f t="shared" ref="O3:O23" si="2">N3*50%</f>
        <v>27</v>
      </c>
      <c r="P3" s="20">
        <v>2.5</v>
      </c>
      <c r="Q3" s="21">
        <f t="shared" ref="Q3:Q23" si="3">SUM(O3,P3)</f>
        <v>29.5</v>
      </c>
      <c r="R3" s="19">
        <v>94.8</v>
      </c>
      <c r="S3" s="19">
        <f t="shared" ref="S3:S22" si="4">R3*50%</f>
        <v>47.4</v>
      </c>
      <c r="T3" s="21">
        <f t="shared" ref="T3:T12" si="5">Q3+S3</f>
        <v>76.900000000000006</v>
      </c>
      <c r="U3" s="19">
        <v>1</v>
      </c>
    </row>
    <row r="4" spans="1:21" ht="20.100000000000001" customHeight="1">
      <c r="A4" s="19">
        <v>2</v>
      </c>
      <c r="B4" s="19" t="s">
        <v>116</v>
      </c>
      <c r="C4" s="19" t="s">
        <v>140</v>
      </c>
      <c r="D4" s="19" t="s">
        <v>141</v>
      </c>
      <c r="E4" s="19" t="s">
        <v>48</v>
      </c>
      <c r="F4" s="19" t="s">
        <v>49</v>
      </c>
      <c r="G4" s="20" t="s">
        <v>50</v>
      </c>
      <c r="H4" s="20" t="s">
        <v>50</v>
      </c>
      <c r="I4" s="20" t="s">
        <v>50</v>
      </c>
      <c r="J4" s="20" t="s">
        <v>50</v>
      </c>
      <c r="K4" s="20" t="s">
        <v>50</v>
      </c>
      <c r="L4" s="21">
        <f t="shared" si="0"/>
        <v>0</v>
      </c>
      <c r="M4" s="19">
        <v>58</v>
      </c>
      <c r="N4" s="21">
        <f t="shared" si="1"/>
        <v>58</v>
      </c>
      <c r="O4" s="21">
        <f t="shared" si="2"/>
        <v>29</v>
      </c>
      <c r="P4" s="20" t="s">
        <v>50</v>
      </c>
      <c r="Q4" s="21">
        <f t="shared" si="3"/>
        <v>29</v>
      </c>
      <c r="R4" s="19">
        <v>95</v>
      </c>
      <c r="S4" s="19">
        <f t="shared" si="4"/>
        <v>47.5</v>
      </c>
      <c r="T4" s="21">
        <f t="shared" si="5"/>
        <v>76.5</v>
      </c>
      <c r="U4" s="19">
        <v>2</v>
      </c>
    </row>
    <row r="5" spans="1:21" ht="20.100000000000001" customHeight="1">
      <c r="A5" s="19">
        <v>3</v>
      </c>
      <c r="B5" s="19" t="s">
        <v>116</v>
      </c>
      <c r="C5" s="19" t="s">
        <v>171</v>
      </c>
      <c r="D5" s="19" t="s">
        <v>172</v>
      </c>
      <c r="E5" s="19" t="s">
        <v>48</v>
      </c>
      <c r="F5" s="19" t="s">
        <v>52</v>
      </c>
      <c r="G5" s="20">
        <v>3</v>
      </c>
      <c r="H5" s="20" t="s">
        <v>50</v>
      </c>
      <c r="I5" s="20" t="s">
        <v>50</v>
      </c>
      <c r="J5" s="20" t="s">
        <v>50</v>
      </c>
      <c r="K5" s="20" t="s">
        <v>50</v>
      </c>
      <c r="L5" s="21">
        <f t="shared" si="0"/>
        <v>3</v>
      </c>
      <c r="M5" s="19">
        <v>49</v>
      </c>
      <c r="N5" s="21">
        <f t="shared" si="1"/>
        <v>52</v>
      </c>
      <c r="O5" s="21">
        <f t="shared" si="2"/>
        <v>26</v>
      </c>
      <c r="P5" s="20">
        <v>2.5</v>
      </c>
      <c r="Q5" s="21">
        <f t="shared" si="3"/>
        <v>28.5</v>
      </c>
      <c r="R5" s="19">
        <v>94.9</v>
      </c>
      <c r="S5" s="19">
        <f t="shared" si="4"/>
        <v>47.45</v>
      </c>
      <c r="T5" s="21">
        <f t="shared" si="5"/>
        <v>75.95</v>
      </c>
      <c r="U5" s="19">
        <v>3</v>
      </c>
    </row>
    <row r="6" spans="1:21" ht="20.100000000000001" customHeight="1">
      <c r="A6" s="19">
        <v>4</v>
      </c>
      <c r="B6" s="19" t="s">
        <v>116</v>
      </c>
      <c r="C6" s="19" t="s">
        <v>150</v>
      </c>
      <c r="D6" s="19" t="s">
        <v>151</v>
      </c>
      <c r="E6" s="19" t="s">
        <v>48</v>
      </c>
      <c r="F6" s="19" t="s">
        <v>49</v>
      </c>
      <c r="G6" s="20" t="s">
        <v>50</v>
      </c>
      <c r="H6" s="20" t="s">
        <v>50</v>
      </c>
      <c r="I6" s="20" t="s">
        <v>50</v>
      </c>
      <c r="J6" s="20" t="s">
        <v>50</v>
      </c>
      <c r="K6" s="20" t="s">
        <v>50</v>
      </c>
      <c r="L6" s="21">
        <f t="shared" si="0"/>
        <v>0</v>
      </c>
      <c r="M6" s="19">
        <v>67</v>
      </c>
      <c r="N6" s="21">
        <f t="shared" si="1"/>
        <v>67</v>
      </c>
      <c r="O6" s="21">
        <f t="shared" si="2"/>
        <v>33.5</v>
      </c>
      <c r="P6" s="20" t="s">
        <v>50</v>
      </c>
      <c r="Q6" s="21">
        <f t="shared" si="3"/>
        <v>33.5</v>
      </c>
      <c r="R6" s="19">
        <v>83.85</v>
      </c>
      <c r="S6" s="19">
        <f t="shared" si="4"/>
        <v>41.924999999999997</v>
      </c>
      <c r="T6" s="21">
        <f t="shared" si="5"/>
        <v>75.424999999999997</v>
      </c>
      <c r="U6" s="19">
        <v>4</v>
      </c>
    </row>
    <row r="7" spans="1:21" ht="20.100000000000001" customHeight="1">
      <c r="A7" s="19">
        <v>5</v>
      </c>
      <c r="B7" s="19" t="s">
        <v>116</v>
      </c>
      <c r="C7" s="19" t="s">
        <v>119</v>
      </c>
      <c r="D7" s="19" t="s">
        <v>120</v>
      </c>
      <c r="E7" s="19" t="s">
        <v>48</v>
      </c>
      <c r="F7" s="19" t="s">
        <v>49</v>
      </c>
      <c r="G7" s="20">
        <v>3</v>
      </c>
      <c r="H7" s="20" t="s">
        <v>50</v>
      </c>
      <c r="I7" s="20" t="s">
        <v>50</v>
      </c>
      <c r="J7" s="20" t="s">
        <v>50</v>
      </c>
      <c r="K7" s="20" t="s">
        <v>50</v>
      </c>
      <c r="L7" s="21">
        <f t="shared" si="0"/>
        <v>3</v>
      </c>
      <c r="M7" s="19">
        <v>62</v>
      </c>
      <c r="N7" s="21">
        <f t="shared" si="1"/>
        <v>65</v>
      </c>
      <c r="O7" s="21">
        <f t="shared" si="2"/>
        <v>32.5</v>
      </c>
      <c r="P7" s="20" t="s">
        <v>50</v>
      </c>
      <c r="Q7" s="21">
        <f t="shared" si="3"/>
        <v>32.5</v>
      </c>
      <c r="R7" s="19">
        <v>85.05</v>
      </c>
      <c r="S7" s="19">
        <f t="shared" si="4"/>
        <v>42.524999999999999</v>
      </c>
      <c r="T7" s="21">
        <f t="shared" si="5"/>
        <v>75.025000000000006</v>
      </c>
      <c r="U7" s="19">
        <v>5</v>
      </c>
    </row>
    <row r="8" spans="1:21" ht="20.100000000000001" customHeight="1">
      <c r="A8" s="19">
        <v>6</v>
      </c>
      <c r="B8" s="19" t="s">
        <v>116</v>
      </c>
      <c r="C8" s="19" t="s">
        <v>155</v>
      </c>
      <c r="D8" s="19" t="s">
        <v>156</v>
      </c>
      <c r="E8" s="19" t="s">
        <v>48</v>
      </c>
      <c r="F8" s="19" t="s">
        <v>49</v>
      </c>
      <c r="G8" s="20" t="s">
        <v>50</v>
      </c>
      <c r="H8" s="20" t="s">
        <v>50</v>
      </c>
      <c r="I8" s="20" t="s">
        <v>50</v>
      </c>
      <c r="J8" s="20" t="s">
        <v>50</v>
      </c>
      <c r="K8" s="20" t="s">
        <v>50</v>
      </c>
      <c r="L8" s="21">
        <f t="shared" si="0"/>
        <v>0</v>
      </c>
      <c r="M8" s="19">
        <v>62</v>
      </c>
      <c r="N8" s="21">
        <f t="shared" si="1"/>
        <v>62</v>
      </c>
      <c r="O8" s="21">
        <f t="shared" si="2"/>
        <v>31</v>
      </c>
      <c r="P8" s="20" t="s">
        <v>50</v>
      </c>
      <c r="Q8" s="21">
        <f t="shared" si="3"/>
        <v>31</v>
      </c>
      <c r="R8" s="19">
        <v>85.35</v>
      </c>
      <c r="S8" s="19">
        <f t="shared" si="4"/>
        <v>42.674999999999997</v>
      </c>
      <c r="T8" s="21">
        <f t="shared" si="5"/>
        <v>73.674999999999997</v>
      </c>
      <c r="U8" s="19">
        <v>6</v>
      </c>
    </row>
    <row r="9" spans="1:21" ht="20.100000000000001" customHeight="1">
      <c r="A9" s="19">
        <v>7</v>
      </c>
      <c r="B9" s="19" t="s">
        <v>116</v>
      </c>
      <c r="C9" s="19" t="s">
        <v>219</v>
      </c>
      <c r="D9" s="19" t="s">
        <v>220</v>
      </c>
      <c r="E9" s="19" t="s">
        <v>48</v>
      </c>
      <c r="F9" s="19" t="s">
        <v>52</v>
      </c>
      <c r="G9" s="20" t="s">
        <v>50</v>
      </c>
      <c r="H9" s="20" t="s">
        <v>50</v>
      </c>
      <c r="I9" s="20" t="s">
        <v>50</v>
      </c>
      <c r="J9" s="20" t="s">
        <v>50</v>
      </c>
      <c r="K9" s="20" t="s">
        <v>50</v>
      </c>
      <c r="L9" s="21">
        <f t="shared" si="0"/>
        <v>0</v>
      </c>
      <c r="M9" s="19">
        <v>60</v>
      </c>
      <c r="N9" s="21">
        <f t="shared" si="1"/>
        <v>60</v>
      </c>
      <c r="O9" s="21">
        <f t="shared" si="2"/>
        <v>30</v>
      </c>
      <c r="P9" s="20" t="s">
        <v>50</v>
      </c>
      <c r="Q9" s="21">
        <f t="shared" si="3"/>
        <v>30</v>
      </c>
      <c r="R9" s="19">
        <v>87.2</v>
      </c>
      <c r="S9" s="19">
        <f t="shared" si="4"/>
        <v>43.6</v>
      </c>
      <c r="T9" s="21">
        <f t="shared" si="5"/>
        <v>73.599999999999994</v>
      </c>
      <c r="U9" s="19">
        <v>7</v>
      </c>
    </row>
    <row r="10" spans="1:21" ht="20.100000000000001" customHeight="1">
      <c r="A10" s="19">
        <v>8</v>
      </c>
      <c r="B10" s="19" t="s">
        <v>116</v>
      </c>
      <c r="C10" s="19" t="s">
        <v>185</v>
      </c>
      <c r="D10" s="19" t="s">
        <v>186</v>
      </c>
      <c r="E10" s="19" t="s">
        <v>48</v>
      </c>
      <c r="F10" s="19" t="s">
        <v>49</v>
      </c>
      <c r="G10" s="20" t="s">
        <v>50</v>
      </c>
      <c r="H10" s="20" t="s">
        <v>50</v>
      </c>
      <c r="I10" s="20" t="s">
        <v>50</v>
      </c>
      <c r="J10" s="20" t="s">
        <v>50</v>
      </c>
      <c r="K10" s="20" t="s">
        <v>50</v>
      </c>
      <c r="L10" s="21">
        <f t="shared" si="0"/>
        <v>0</v>
      </c>
      <c r="M10" s="19">
        <v>65</v>
      </c>
      <c r="N10" s="21">
        <f t="shared" si="1"/>
        <v>65</v>
      </c>
      <c r="O10" s="21">
        <f t="shared" si="2"/>
        <v>32.5</v>
      </c>
      <c r="P10" s="20" t="s">
        <v>50</v>
      </c>
      <c r="Q10" s="21">
        <f t="shared" si="3"/>
        <v>32.5</v>
      </c>
      <c r="R10" s="19">
        <v>82</v>
      </c>
      <c r="S10" s="19">
        <f t="shared" si="4"/>
        <v>41</v>
      </c>
      <c r="T10" s="21">
        <f t="shared" si="5"/>
        <v>73.5</v>
      </c>
      <c r="U10" s="19">
        <v>8</v>
      </c>
    </row>
    <row r="11" spans="1:21" ht="20.100000000000001" customHeight="1">
      <c r="A11" s="19">
        <v>9</v>
      </c>
      <c r="B11" s="19" t="s">
        <v>116</v>
      </c>
      <c r="C11" s="19" t="s">
        <v>161</v>
      </c>
      <c r="D11" s="19" t="s">
        <v>162</v>
      </c>
      <c r="E11" s="19" t="s">
        <v>48</v>
      </c>
      <c r="F11" s="19" t="s">
        <v>49</v>
      </c>
      <c r="G11" s="20" t="s">
        <v>50</v>
      </c>
      <c r="H11" s="20" t="s">
        <v>50</v>
      </c>
      <c r="I11" s="20" t="s">
        <v>50</v>
      </c>
      <c r="J11" s="20" t="s">
        <v>50</v>
      </c>
      <c r="K11" s="20" t="s">
        <v>50</v>
      </c>
      <c r="L11" s="21">
        <f t="shared" si="0"/>
        <v>0</v>
      </c>
      <c r="M11" s="19">
        <v>61</v>
      </c>
      <c r="N11" s="21">
        <f t="shared" si="1"/>
        <v>61</v>
      </c>
      <c r="O11" s="21">
        <f t="shared" si="2"/>
        <v>30.5</v>
      </c>
      <c r="P11" s="20" t="s">
        <v>50</v>
      </c>
      <c r="Q11" s="21">
        <f t="shared" si="3"/>
        <v>30.5</v>
      </c>
      <c r="R11" s="19">
        <v>84.9</v>
      </c>
      <c r="S11" s="19">
        <f t="shared" si="4"/>
        <v>42.45</v>
      </c>
      <c r="T11" s="21">
        <f t="shared" si="5"/>
        <v>72.95</v>
      </c>
      <c r="U11" s="19">
        <v>9</v>
      </c>
    </row>
    <row r="12" spans="1:21" ht="20.100000000000001" customHeight="1">
      <c r="A12" s="19">
        <v>10</v>
      </c>
      <c r="B12" s="19" t="s">
        <v>116</v>
      </c>
      <c r="C12" s="19" t="s">
        <v>191</v>
      </c>
      <c r="D12" s="19" t="s">
        <v>192</v>
      </c>
      <c r="E12" s="19" t="s">
        <v>48</v>
      </c>
      <c r="F12" s="19" t="s">
        <v>49</v>
      </c>
      <c r="G12" s="20" t="s">
        <v>50</v>
      </c>
      <c r="H12" s="20" t="s">
        <v>50</v>
      </c>
      <c r="I12" s="20" t="s">
        <v>50</v>
      </c>
      <c r="J12" s="20" t="s">
        <v>50</v>
      </c>
      <c r="K12" s="20" t="s">
        <v>50</v>
      </c>
      <c r="L12" s="21">
        <f t="shared" si="0"/>
        <v>0</v>
      </c>
      <c r="M12" s="19">
        <v>62</v>
      </c>
      <c r="N12" s="21">
        <f t="shared" si="1"/>
        <v>62</v>
      </c>
      <c r="O12" s="21">
        <f t="shared" si="2"/>
        <v>31</v>
      </c>
      <c r="P12" s="20" t="s">
        <v>50</v>
      </c>
      <c r="Q12" s="21">
        <f t="shared" si="3"/>
        <v>31</v>
      </c>
      <c r="R12" s="19">
        <v>83.75</v>
      </c>
      <c r="S12" s="19">
        <f t="shared" si="4"/>
        <v>41.875</v>
      </c>
      <c r="T12" s="21">
        <f t="shared" si="5"/>
        <v>72.875</v>
      </c>
      <c r="U12" s="19">
        <v>10</v>
      </c>
    </row>
    <row r="13" spans="1:21" ht="36.75" customHeight="1">
      <c r="A13" s="29" t="s">
        <v>278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1"/>
    </row>
    <row r="14" spans="1:21" ht="20.100000000000001" customHeight="1">
      <c r="A14" s="19">
        <v>11</v>
      </c>
      <c r="B14" s="19" t="s">
        <v>116</v>
      </c>
      <c r="C14" s="19" t="s">
        <v>132</v>
      </c>
      <c r="D14" s="19" t="s">
        <v>133</v>
      </c>
      <c r="E14" s="19" t="s">
        <v>48</v>
      </c>
      <c r="F14" s="19" t="s">
        <v>49</v>
      </c>
      <c r="G14" s="20" t="s">
        <v>50</v>
      </c>
      <c r="H14" s="20" t="s">
        <v>50</v>
      </c>
      <c r="I14" s="20" t="s">
        <v>50</v>
      </c>
      <c r="J14" s="20" t="s">
        <v>50</v>
      </c>
      <c r="K14" s="20" t="s">
        <v>50</v>
      </c>
      <c r="L14" s="21">
        <f t="shared" si="0"/>
        <v>0</v>
      </c>
      <c r="M14" s="19">
        <v>70</v>
      </c>
      <c r="N14" s="21">
        <f t="shared" si="1"/>
        <v>70</v>
      </c>
      <c r="O14" s="21">
        <f t="shared" si="2"/>
        <v>35</v>
      </c>
      <c r="P14" s="20" t="s">
        <v>50</v>
      </c>
      <c r="Q14" s="21">
        <f t="shared" si="3"/>
        <v>35</v>
      </c>
      <c r="R14" s="19">
        <v>73.599999999999994</v>
      </c>
      <c r="S14" s="19">
        <f t="shared" si="4"/>
        <v>36.799999999999997</v>
      </c>
      <c r="T14" s="21">
        <f t="shared" ref="T14:T22" si="6">Q14+S14</f>
        <v>71.8</v>
      </c>
      <c r="U14" s="19">
        <v>11</v>
      </c>
    </row>
    <row r="15" spans="1:21" ht="20.100000000000001" customHeight="1">
      <c r="A15" s="19">
        <v>12</v>
      </c>
      <c r="B15" s="19" t="s">
        <v>116</v>
      </c>
      <c r="C15" s="19" t="s">
        <v>134</v>
      </c>
      <c r="D15" s="19" t="s">
        <v>135</v>
      </c>
      <c r="E15" s="19" t="s">
        <v>48</v>
      </c>
      <c r="F15" s="19" t="s">
        <v>52</v>
      </c>
      <c r="G15" s="20" t="s">
        <v>50</v>
      </c>
      <c r="H15" s="20" t="s">
        <v>50</v>
      </c>
      <c r="I15" s="20" t="s">
        <v>50</v>
      </c>
      <c r="J15" s="20" t="s">
        <v>50</v>
      </c>
      <c r="K15" s="20" t="s">
        <v>50</v>
      </c>
      <c r="L15" s="21">
        <f t="shared" si="0"/>
        <v>0</v>
      </c>
      <c r="M15" s="19">
        <v>55</v>
      </c>
      <c r="N15" s="21">
        <f t="shared" si="1"/>
        <v>55</v>
      </c>
      <c r="O15" s="21">
        <f t="shared" si="2"/>
        <v>27.5</v>
      </c>
      <c r="P15" s="20" t="s">
        <v>50</v>
      </c>
      <c r="Q15" s="21">
        <f t="shared" si="3"/>
        <v>27.5</v>
      </c>
      <c r="R15" s="19">
        <v>86.01</v>
      </c>
      <c r="S15" s="19">
        <f t="shared" si="4"/>
        <v>43.005000000000003</v>
      </c>
      <c r="T15" s="21">
        <f t="shared" si="6"/>
        <v>70.504999999999995</v>
      </c>
      <c r="U15" s="19">
        <v>12</v>
      </c>
    </row>
    <row r="16" spans="1:21" ht="20.100000000000001" customHeight="1">
      <c r="A16" s="19">
        <v>13</v>
      </c>
      <c r="B16" s="19" t="s">
        <v>116</v>
      </c>
      <c r="C16" s="19" t="s">
        <v>181</v>
      </c>
      <c r="D16" s="19" t="s">
        <v>182</v>
      </c>
      <c r="E16" s="19" t="s">
        <v>48</v>
      </c>
      <c r="F16" s="19" t="s">
        <v>49</v>
      </c>
      <c r="G16" s="20">
        <v>3</v>
      </c>
      <c r="H16" s="20" t="s">
        <v>50</v>
      </c>
      <c r="I16" s="20" t="s">
        <v>50</v>
      </c>
      <c r="J16" s="20" t="s">
        <v>50</v>
      </c>
      <c r="K16" s="20" t="s">
        <v>50</v>
      </c>
      <c r="L16" s="21">
        <f t="shared" si="0"/>
        <v>3</v>
      </c>
      <c r="M16" s="19">
        <v>55</v>
      </c>
      <c r="N16" s="21">
        <f t="shared" si="1"/>
        <v>58</v>
      </c>
      <c r="O16" s="21">
        <f t="shared" si="2"/>
        <v>29</v>
      </c>
      <c r="P16" s="20" t="s">
        <v>50</v>
      </c>
      <c r="Q16" s="21">
        <f t="shared" si="3"/>
        <v>29</v>
      </c>
      <c r="R16" s="19">
        <v>81.099999999999994</v>
      </c>
      <c r="S16" s="19">
        <f t="shared" si="4"/>
        <v>40.549999999999997</v>
      </c>
      <c r="T16" s="21">
        <f t="shared" si="6"/>
        <v>69.55</v>
      </c>
      <c r="U16" s="19">
        <v>13</v>
      </c>
    </row>
    <row r="17" spans="1:21" ht="20.100000000000001" customHeight="1">
      <c r="A17" s="19">
        <v>14</v>
      </c>
      <c r="B17" s="19" t="s">
        <v>116</v>
      </c>
      <c r="C17" s="19" t="s">
        <v>138</v>
      </c>
      <c r="D17" s="19" t="s">
        <v>139</v>
      </c>
      <c r="E17" s="19" t="s">
        <v>48</v>
      </c>
      <c r="F17" s="19" t="s">
        <v>49</v>
      </c>
      <c r="G17" s="20" t="s">
        <v>50</v>
      </c>
      <c r="H17" s="20" t="s">
        <v>50</v>
      </c>
      <c r="I17" s="20" t="s">
        <v>50</v>
      </c>
      <c r="J17" s="20" t="s">
        <v>50</v>
      </c>
      <c r="K17" s="20" t="s">
        <v>50</v>
      </c>
      <c r="L17" s="21">
        <f t="shared" si="0"/>
        <v>0</v>
      </c>
      <c r="M17" s="19">
        <v>55</v>
      </c>
      <c r="N17" s="21">
        <f t="shared" si="1"/>
        <v>55</v>
      </c>
      <c r="O17" s="21">
        <f t="shared" si="2"/>
        <v>27.5</v>
      </c>
      <c r="P17" s="20" t="s">
        <v>50</v>
      </c>
      <c r="Q17" s="21">
        <f t="shared" si="3"/>
        <v>27.5</v>
      </c>
      <c r="R17" s="19">
        <v>82.57</v>
      </c>
      <c r="S17" s="19">
        <f t="shared" si="4"/>
        <v>41.284999999999997</v>
      </c>
      <c r="T17" s="21">
        <f t="shared" si="6"/>
        <v>68.784999999999997</v>
      </c>
      <c r="U17" s="19">
        <v>14</v>
      </c>
    </row>
    <row r="18" spans="1:21" ht="20.100000000000001" customHeight="1">
      <c r="A18" s="19">
        <v>15</v>
      </c>
      <c r="B18" s="19" t="s">
        <v>116</v>
      </c>
      <c r="C18" s="19" t="s">
        <v>183</v>
      </c>
      <c r="D18" s="19" t="s">
        <v>184</v>
      </c>
      <c r="E18" s="19" t="s">
        <v>48</v>
      </c>
      <c r="F18" s="19" t="s">
        <v>49</v>
      </c>
      <c r="G18" s="20" t="s">
        <v>50</v>
      </c>
      <c r="H18" s="20" t="s">
        <v>50</v>
      </c>
      <c r="I18" s="20" t="s">
        <v>50</v>
      </c>
      <c r="J18" s="20" t="s">
        <v>50</v>
      </c>
      <c r="K18" s="20" t="s">
        <v>50</v>
      </c>
      <c r="L18" s="21">
        <f t="shared" si="0"/>
        <v>0</v>
      </c>
      <c r="M18" s="19">
        <v>55</v>
      </c>
      <c r="N18" s="21">
        <f t="shared" si="1"/>
        <v>55</v>
      </c>
      <c r="O18" s="21">
        <f t="shared" si="2"/>
        <v>27.5</v>
      </c>
      <c r="P18" s="20" t="s">
        <v>50</v>
      </c>
      <c r="Q18" s="21">
        <f t="shared" si="3"/>
        <v>27.5</v>
      </c>
      <c r="R18" s="19">
        <v>81.08</v>
      </c>
      <c r="S18" s="19">
        <f t="shared" si="4"/>
        <v>40.54</v>
      </c>
      <c r="T18" s="21">
        <f t="shared" si="6"/>
        <v>68.039999999999992</v>
      </c>
      <c r="U18" s="19">
        <v>15</v>
      </c>
    </row>
    <row r="19" spans="1:21" ht="20.100000000000001" customHeight="1">
      <c r="A19" s="19">
        <v>16</v>
      </c>
      <c r="B19" s="19" t="s">
        <v>116</v>
      </c>
      <c r="C19" s="19" t="s">
        <v>121</v>
      </c>
      <c r="D19" s="19" t="s">
        <v>122</v>
      </c>
      <c r="E19" s="19" t="s">
        <v>48</v>
      </c>
      <c r="F19" s="19" t="s">
        <v>49</v>
      </c>
      <c r="G19" s="20" t="s">
        <v>50</v>
      </c>
      <c r="H19" s="20" t="s">
        <v>50</v>
      </c>
      <c r="I19" s="20" t="s">
        <v>50</v>
      </c>
      <c r="J19" s="20" t="s">
        <v>50</v>
      </c>
      <c r="K19" s="20" t="s">
        <v>50</v>
      </c>
      <c r="L19" s="21">
        <f t="shared" si="0"/>
        <v>0</v>
      </c>
      <c r="M19" s="19">
        <v>61</v>
      </c>
      <c r="N19" s="21">
        <f t="shared" si="1"/>
        <v>61</v>
      </c>
      <c r="O19" s="21">
        <f t="shared" si="2"/>
        <v>30.5</v>
      </c>
      <c r="P19" s="20" t="s">
        <v>50</v>
      </c>
      <c r="Q19" s="21">
        <f t="shared" si="3"/>
        <v>30.5</v>
      </c>
      <c r="R19" s="19">
        <v>74.25</v>
      </c>
      <c r="S19" s="19">
        <f t="shared" si="4"/>
        <v>37.125</v>
      </c>
      <c r="T19" s="21">
        <f t="shared" si="6"/>
        <v>67.625</v>
      </c>
      <c r="U19" s="19">
        <v>16</v>
      </c>
    </row>
    <row r="20" spans="1:21" ht="20.100000000000001" customHeight="1">
      <c r="A20" s="19">
        <v>17</v>
      </c>
      <c r="B20" s="19" t="s">
        <v>116</v>
      </c>
      <c r="C20" s="19" t="s">
        <v>153</v>
      </c>
      <c r="D20" s="19" t="s">
        <v>154</v>
      </c>
      <c r="E20" s="19" t="s">
        <v>48</v>
      </c>
      <c r="F20" s="19" t="s">
        <v>49</v>
      </c>
      <c r="G20" s="20" t="s">
        <v>50</v>
      </c>
      <c r="H20" s="20" t="s">
        <v>50</v>
      </c>
      <c r="I20" s="20" t="s">
        <v>50</v>
      </c>
      <c r="J20" s="20" t="s">
        <v>50</v>
      </c>
      <c r="K20" s="20" t="s">
        <v>50</v>
      </c>
      <c r="L20" s="21">
        <f t="shared" si="0"/>
        <v>0</v>
      </c>
      <c r="M20" s="19">
        <v>55</v>
      </c>
      <c r="N20" s="21">
        <f t="shared" si="1"/>
        <v>55</v>
      </c>
      <c r="O20" s="21">
        <f t="shared" si="2"/>
        <v>27.5</v>
      </c>
      <c r="P20" s="20" t="s">
        <v>50</v>
      </c>
      <c r="Q20" s="21">
        <f t="shared" si="3"/>
        <v>27.5</v>
      </c>
      <c r="R20" s="19">
        <v>78.155000000000001</v>
      </c>
      <c r="S20" s="19">
        <f t="shared" si="4"/>
        <v>39.077500000000001</v>
      </c>
      <c r="T20" s="21">
        <f t="shared" si="6"/>
        <v>66.577500000000001</v>
      </c>
      <c r="U20" s="19">
        <v>17</v>
      </c>
    </row>
    <row r="21" spans="1:21" ht="20.100000000000001" customHeight="1">
      <c r="A21" s="19">
        <v>18</v>
      </c>
      <c r="B21" s="19" t="s">
        <v>116</v>
      </c>
      <c r="C21" s="19" t="s">
        <v>167</v>
      </c>
      <c r="D21" s="19" t="s">
        <v>168</v>
      </c>
      <c r="E21" s="19" t="s">
        <v>48</v>
      </c>
      <c r="F21" s="19" t="s">
        <v>49</v>
      </c>
      <c r="G21" s="20" t="s">
        <v>50</v>
      </c>
      <c r="H21" s="20" t="s">
        <v>50</v>
      </c>
      <c r="I21" s="20" t="s">
        <v>50</v>
      </c>
      <c r="J21" s="20" t="s">
        <v>50</v>
      </c>
      <c r="K21" s="20" t="s">
        <v>50</v>
      </c>
      <c r="L21" s="21">
        <f t="shared" si="0"/>
        <v>0</v>
      </c>
      <c r="M21" s="19">
        <v>57</v>
      </c>
      <c r="N21" s="21">
        <f t="shared" si="1"/>
        <v>57</v>
      </c>
      <c r="O21" s="21">
        <f t="shared" si="2"/>
        <v>28.5</v>
      </c>
      <c r="P21" s="20" t="s">
        <v>50</v>
      </c>
      <c r="Q21" s="21">
        <f t="shared" si="3"/>
        <v>28.5</v>
      </c>
      <c r="R21" s="19">
        <v>67.25</v>
      </c>
      <c r="S21" s="19">
        <f t="shared" si="4"/>
        <v>33.625</v>
      </c>
      <c r="T21" s="21">
        <f t="shared" si="6"/>
        <v>62.125</v>
      </c>
      <c r="U21" s="19">
        <v>18</v>
      </c>
    </row>
    <row r="22" spans="1:21" ht="20.100000000000001" customHeight="1">
      <c r="A22" s="19">
        <v>19</v>
      </c>
      <c r="B22" s="19" t="s">
        <v>116</v>
      </c>
      <c r="C22" s="19" t="s">
        <v>177</v>
      </c>
      <c r="D22" s="19" t="s">
        <v>178</v>
      </c>
      <c r="E22" s="19" t="s">
        <v>48</v>
      </c>
      <c r="F22" s="19" t="s">
        <v>49</v>
      </c>
      <c r="G22" s="20" t="s">
        <v>50</v>
      </c>
      <c r="H22" s="20" t="s">
        <v>50</v>
      </c>
      <c r="I22" s="20" t="s">
        <v>50</v>
      </c>
      <c r="J22" s="20" t="s">
        <v>50</v>
      </c>
      <c r="K22" s="20" t="s">
        <v>50</v>
      </c>
      <c r="L22" s="21">
        <f t="shared" si="0"/>
        <v>0</v>
      </c>
      <c r="M22" s="19">
        <v>55</v>
      </c>
      <c r="N22" s="21">
        <f t="shared" si="1"/>
        <v>55</v>
      </c>
      <c r="O22" s="21">
        <f t="shared" si="2"/>
        <v>27.5</v>
      </c>
      <c r="P22" s="20" t="s">
        <v>50</v>
      </c>
      <c r="Q22" s="21">
        <f t="shared" si="3"/>
        <v>27.5</v>
      </c>
      <c r="R22" s="19">
        <v>65.8</v>
      </c>
      <c r="S22" s="19">
        <f t="shared" si="4"/>
        <v>32.9</v>
      </c>
      <c r="T22" s="21">
        <f t="shared" si="6"/>
        <v>60.4</v>
      </c>
      <c r="U22" s="19">
        <v>19</v>
      </c>
    </row>
    <row r="23" spans="1:21" ht="20.100000000000001" customHeight="1">
      <c r="A23" s="19">
        <v>20</v>
      </c>
      <c r="B23" s="19" t="s">
        <v>116</v>
      </c>
      <c r="C23" s="19" t="s">
        <v>201</v>
      </c>
      <c r="D23" s="19" t="s">
        <v>202</v>
      </c>
      <c r="E23" s="19" t="s">
        <v>48</v>
      </c>
      <c r="F23" s="19" t="s">
        <v>49</v>
      </c>
      <c r="G23" s="20" t="s">
        <v>50</v>
      </c>
      <c r="H23" s="20" t="s">
        <v>50</v>
      </c>
      <c r="I23" s="20" t="s">
        <v>50</v>
      </c>
      <c r="J23" s="20" t="s">
        <v>50</v>
      </c>
      <c r="K23" s="20" t="s">
        <v>50</v>
      </c>
      <c r="L23" s="21">
        <f t="shared" si="0"/>
        <v>0</v>
      </c>
      <c r="M23" s="19">
        <v>60</v>
      </c>
      <c r="N23" s="21">
        <f t="shared" si="1"/>
        <v>60</v>
      </c>
      <c r="O23" s="21">
        <f t="shared" si="2"/>
        <v>30</v>
      </c>
      <c r="P23" s="20" t="s">
        <v>50</v>
      </c>
      <c r="Q23" s="21">
        <f t="shared" si="3"/>
        <v>30</v>
      </c>
      <c r="R23" s="17" t="s">
        <v>279</v>
      </c>
      <c r="S23" s="17" t="s">
        <v>279</v>
      </c>
      <c r="T23" s="21">
        <v>30</v>
      </c>
      <c r="U23" s="19">
        <v>20</v>
      </c>
    </row>
  </sheetData>
  <mergeCells count="2">
    <mergeCell ref="A1:U1"/>
    <mergeCell ref="A13:U13"/>
  </mergeCells>
  <phoneticPr fontId="22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"/>
  <sheetViews>
    <sheetView workbookViewId="0">
      <selection activeCell="S7" sqref="S7"/>
    </sheetView>
  </sheetViews>
  <sheetFormatPr defaultColWidth="9.140625" defaultRowHeight="12.75"/>
  <cols>
    <col min="1" max="1" width="4.85546875" style="4" customWidth="1"/>
    <col min="3" max="3" width="17.28515625" customWidth="1"/>
    <col min="4" max="4" width="5.28515625" customWidth="1"/>
    <col min="5" max="5" width="3.28515625" customWidth="1"/>
    <col min="6" max="6" width="4.7109375" customWidth="1"/>
    <col min="7" max="11" width="6" customWidth="1"/>
    <col min="12" max="12" width="5.28515625" style="2" customWidth="1"/>
    <col min="13" max="13" width="4.5703125" customWidth="1"/>
    <col min="14" max="14" width="5.85546875" style="2" customWidth="1"/>
    <col min="15" max="15" width="6.7109375" style="2" customWidth="1"/>
    <col min="16" max="16" width="5.7109375" customWidth="1"/>
    <col min="17" max="17" width="6.5703125" style="14" customWidth="1"/>
    <col min="18" max="18" width="7.28515625" customWidth="1"/>
    <col min="19" max="19" width="8.140625" customWidth="1"/>
    <col min="20" max="20" width="6.28515625" customWidth="1"/>
    <col min="21" max="21" width="5.42578125" customWidth="1"/>
  </cols>
  <sheetData>
    <row r="1" spans="1:21" ht="25.5" customHeight="1">
      <c r="A1" s="32" t="s">
        <v>265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4"/>
    </row>
    <row r="2" spans="1:21" ht="60">
      <c r="A2" s="6" t="s">
        <v>249</v>
      </c>
      <c r="B2" s="6" t="s">
        <v>29</v>
      </c>
      <c r="C2" s="6" t="s">
        <v>30</v>
      </c>
      <c r="D2" s="6" t="s">
        <v>31</v>
      </c>
      <c r="E2" s="6" t="s">
        <v>32</v>
      </c>
      <c r="F2" s="6" t="s">
        <v>33</v>
      </c>
      <c r="G2" s="7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5" t="s">
        <v>39</v>
      </c>
      <c r="M2" s="7" t="s">
        <v>40</v>
      </c>
      <c r="N2" s="5" t="s">
        <v>41</v>
      </c>
      <c r="O2" s="5" t="s">
        <v>42</v>
      </c>
      <c r="P2" s="7" t="s">
        <v>43</v>
      </c>
      <c r="Q2" s="5" t="s">
        <v>44</v>
      </c>
      <c r="R2" s="6" t="s">
        <v>250</v>
      </c>
      <c r="S2" s="15" t="s">
        <v>271</v>
      </c>
      <c r="T2" s="6" t="s">
        <v>251</v>
      </c>
      <c r="U2" s="6" t="s">
        <v>252</v>
      </c>
    </row>
    <row r="3" spans="1:21" s="1" customFormat="1" ht="20.100000000000001" customHeight="1">
      <c r="A3" s="8">
        <v>1</v>
      </c>
      <c r="B3" s="8" t="s">
        <v>223</v>
      </c>
      <c r="C3" s="8" t="s">
        <v>225</v>
      </c>
      <c r="D3" s="8" t="s">
        <v>226</v>
      </c>
      <c r="E3" s="8" t="s">
        <v>51</v>
      </c>
      <c r="F3" s="8" t="s">
        <v>49</v>
      </c>
      <c r="G3" s="9">
        <v>3</v>
      </c>
      <c r="H3" s="9" t="s">
        <v>50</v>
      </c>
      <c r="I3" s="9" t="s">
        <v>50</v>
      </c>
      <c r="J3" s="9" t="s">
        <v>50</v>
      </c>
      <c r="K3" s="9" t="s">
        <v>50</v>
      </c>
      <c r="L3" s="10">
        <f>SUM(G3,H3,I3,J3,K3)</f>
        <v>3</v>
      </c>
      <c r="M3" s="8">
        <v>68</v>
      </c>
      <c r="N3" s="10">
        <f>SUM(L3,M3)</f>
        <v>71</v>
      </c>
      <c r="O3" s="10">
        <f>N3*50%</f>
        <v>35.5</v>
      </c>
      <c r="P3" s="9" t="s">
        <v>50</v>
      </c>
      <c r="Q3" s="10">
        <f>SUM(O3,P3)</f>
        <v>35.5</v>
      </c>
      <c r="R3" s="8">
        <v>86.582999999999998</v>
      </c>
      <c r="S3" s="8">
        <f>R3*50%</f>
        <v>43.291499999999999</v>
      </c>
      <c r="T3" s="10">
        <f>Q3+S3</f>
        <v>78.791499999999999</v>
      </c>
      <c r="U3" s="8">
        <v>1</v>
      </c>
    </row>
    <row r="4" spans="1:21" s="1" customFormat="1" ht="31.5" customHeight="1">
      <c r="A4" s="23" t="s">
        <v>254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/>
    </row>
    <row r="5" spans="1:21" s="1" customFormat="1" ht="20.100000000000001" customHeight="1">
      <c r="A5" s="8">
        <v>2</v>
      </c>
      <c r="B5" s="8" t="s">
        <v>223</v>
      </c>
      <c r="C5" s="8" t="s">
        <v>224</v>
      </c>
      <c r="D5" s="8" t="s">
        <v>85</v>
      </c>
      <c r="E5" s="8" t="s">
        <v>51</v>
      </c>
      <c r="F5" s="8" t="s">
        <v>49</v>
      </c>
      <c r="G5" s="9">
        <v>3</v>
      </c>
      <c r="H5" s="9" t="s">
        <v>50</v>
      </c>
      <c r="I5" s="9" t="s">
        <v>50</v>
      </c>
      <c r="J5" s="9" t="s">
        <v>50</v>
      </c>
      <c r="K5" s="9" t="s">
        <v>50</v>
      </c>
      <c r="L5" s="10">
        <f>SUM(G5,H5,I5,J5,K5)</f>
        <v>3</v>
      </c>
      <c r="M5" s="8">
        <v>68</v>
      </c>
      <c r="N5" s="10">
        <f>SUM(L5,M5)</f>
        <v>71</v>
      </c>
      <c r="O5" s="10">
        <f>N5*50%</f>
        <v>35.5</v>
      </c>
      <c r="P5" s="9" t="s">
        <v>50</v>
      </c>
      <c r="Q5" s="10">
        <f>SUM(O5,P5)</f>
        <v>35.5</v>
      </c>
      <c r="R5" s="8">
        <v>85.393000000000001</v>
      </c>
      <c r="S5" s="8">
        <f>R5*50%</f>
        <v>42.6965</v>
      </c>
      <c r="T5" s="10">
        <f>Q5+S5</f>
        <v>78.1965</v>
      </c>
      <c r="U5" s="8">
        <v>2</v>
      </c>
    </row>
  </sheetData>
  <sortState ref="A3:V4">
    <sortCondition descending="1" ref="T3"/>
  </sortState>
  <mergeCells count="2">
    <mergeCell ref="A1:U1"/>
    <mergeCell ref="A4:U4"/>
  </mergeCells>
  <phoneticPr fontId="22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"/>
  <sheetViews>
    <sheetView workbookViewId="0">
      <selection activeCell="S2" sqref="S2"/>
    </sheetView>
  </sheetViews>
  <sheetFormatPr defaultColWidth="9.140625" defaultRowHeight="12.75"/>
  <cols>
    <col min="1" max="1" width="4.7109375" style="4" customWidth="1"/>
    <col min="2" max="2" width="8.7109375" customWidth="1"/>
    <col min="3" max="3" width="18.140625" customWidth="1"/>
    <col min="4" max="4" width="7.28515625" customWidth="1"/>
    <col min="5" max="5" width="3.85546875" customWidth="1"/>
    <col min="6" max="6" width="4.7109375" customWidth="1"/>
    <col min="7" max="7" width="5.7109375" customWidth="1"/>
    <col min="8" max="8" width="5.28515625" customWidth="1"/>
    <col min="9" max="9" width="5.140625" customWidth="1"/>
    <col min="10" max="10" width="6.28515625" customWidth="1"/>
    <col min="11" max="11" width="5.5703125" customWidth="1"/>
    <col min="12" max="12" width="5.7109375" style="2" customWidth="1"/>
    <col min="13" max="13" width="3.5703125" customWidth="1"/>
    <col min="14" max="14" width="6.7109375" style="2" customWidth="1"/>
    <col min="15" max="15" width="5.85546875" style="2" customWidth="1"/>
    <col min="16" max="16" width="6.7109375" customWidth="1"/>
    <col min="17" max="17" width="6.85546875" style="14" customWidth="1"/>
    <col min="18" max="18" width="7.42578125" customWidth="1"/>
    <col min="19" max="19" width="8.5703125" customWidth="1"/>
    <col min="20" max="20" width="7" customWidth="1"/>
    <col min="21" max="21" width="4.7109375" customWidth="1"/>
  </cols>
  <sheetData>
    <row r="1" spans="1:21" ht="26.25">
      <c r="A1" s="27" t="s">
        <v>266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60">
      <c r="A2" s="6" t="s">
        <v>249</v>
      </c>
      <c r="B2" s="6" t="s">
        <v>29</v>
      </c>
      <c r="C2" s="6" t="s">
        <v>30</v>
      </c>
      <c r="D2" s="6" t="s">
        <v>31</v>
      </c>
      <c r="E2" s="6" t="s">
        <v>253</v>
      </c>
      <c r="F2" s="6" t="s">
        <v>33</v>
      </c>
      <c r="G2" s="7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5" t="s">
        <v>39</v>
      </c>
      <c r="M2" s="7" t="s">
        <v>40</v>
      </c>
      <c r="N2" s="5" t="s">
        <v>41</v>
      </c>
      <c r="O2" s="5" t="s">
        <v>42</v>
      </c>
      <c r="P2" s="7" t="s">
        <v>43</v>
      </c>
      <c r="Q2" s="5" t="s">
        <v>44</v>
      </c>
      <c r="R2" s="6" t="s">
        <v>250</v>
      </c>
      <c r="S2" s="15" t="s">
        <v>271</v>
      </c>
      <c r="T2" s="6" t="s">
        <v>251</v>
      </c>
      <c r="U2" s="6" t="s">
        <v>252</v>
      </c>
    </row>
    <row r="3" spans="1:21" s="1" customFormat="1" ht="20.100000000000001" customHeight="1">
      <c r="A3" s="8">
        <v>1</v>
      </c>
      <c r="B3" s="8" t="s">
        <v>227</v>
      </c>
      <c r="C3" s="8" t="s">
        <v>230</v>
      </c>
      <c r="D3" s="8" t="s">
        <v>231</v>
      </c>
      <c r="E3" s="8" t="s">
        <v>51</v>
      </c>
      <c r="F3" s="8" t="s">
        <v>49</v>
      </c>
      <c r="G3" s="9" t="s">
        <v>50</v>
      </c>
      <c r="H3" s="9" t="s">
        <v>50</v>
      </c>
      <c r="I3" s="9" t="s">
        <v>50</v>
      </c>
      <c r="J3" s="9" t="s">
        <v>50</v>
      </c>
      <c r="K3" s="9" t="s">
        <v>50</v>
      </c>
      <c r="L3" s="10">
        <f t="shared" ref="L3:L15" si="0">SUM(G3,H3,I3,J3,K3)</f>
        <v>0</v>
      </c>
      <c r="M3" s="8">
        <v>76</v>
      </c>
      <c r="N3" s="10">
        <f t="shared" ref="N3:N15" si="1">SUM(L3,M3)</f>
        <v>76</v>
      </c>
      <c r="O3" s="10">
        <f t="shared" ref="O3:O15" si="2">N3*50%</f>
        <v>38</v>
      </c>
      <c r="P3" s="9" t="s">
        <v>50</v>
      </c>
      <c r="Q3" s="10">
        <f t="shared" ref="Q3:Q15" si="3">SUM(O3,P3)</f>
        <v>38</v>
      </c>
      <c r="R3" s="8">
        <v>86.9</v>
      </c>
      <c r="S3" s="8">
        <f t="shared" ref="S3:S14" si="4">R3*50%</f>
        <v>43.45</v>
      </c>
      <c r="T3" s="10">
        <f>Q3+S3</f>
        <v>81.45</v>
      </c>
      <c r="U3" s="8">
        <v>1</v>
      </c>
    </row>
    <row r="4" spans="1:21" s="1" customFormat="1" ht="20.100000000000001" customHeight="1">
      <c r="A4" s="8">
        <v>2</v>
      </c>
      <c r="B4" s="8" t="s">
        <v>227</v>
      </c>
      <c r="C4" s="8" t="s">
        <v>229</v>
      </c>
      <c r="D4" s="8" t="s">
        <v>82</v>
      </c>
      <c r="E4" s="8" t="s">
        <v>51</v>
      </c>
      <c r="F4" s="8" t="s">
        <v>49</v>
      </c>
      <c r="G4" s="9">
        <v>3</v>
      </c>
      <c r="H4" s="9" t="s">
        <v>50</v>
      </c>
      <c r="I4" s="9" t="s">
        <v>50</v>
      </c>
      <c r="J4" s="9" t="s">
        <v>50</v>
      </c>
      <c r="K4" s="9" t="s">
        <v>50</v>
      </c>
      <c r="L4" s="10">
        <f t="shared" si="0"/>
        <v>3</v>
      </c>
      <c r="M4" s="8">
        <v>74</v>
      </c>
      <c r="N4" s="10">
        <f t="shared" si="1"/>
        <v>77</v>
      </c>
      <c r="O4" s="10">
        <f t="shared" si="2"/>
        <v>38.5</v>
      </c>
      <c r="P4" s="9" t="s">
        <v>50</v>
      </c>
      <c r="Q4" s="10">
        <f t="shared" si="3"/>
        <v>38.5</v>
      </c>
      <c r="R4" s="8">
        <v>84.084999999999994</v>
      </c>
      <c r="S4" s="8">
        <f t="shared" si="4"/>
        <v>42.042499999999997</v>
      </c>
      <c r="T4" s="10">
        <f>Q4+S4</f>
        <v>80.54249999999999</v>
      </c>
      <c r="U4" s="8">
        <v>2</v>
      </c>
    </row>
    <row r="5" spans="1:21" s="1" customFormat="1" ht="20.100000000000001" customHeight="1">
      <c r="A5" s="8">
        <v>3</v>
      </c>
      <c r="B5" s="8" t="s">
        <v>227</v>
      </c>
      <c r="C5" s="8" t="s">
        <v>235</v>
      </c>
      <c r="D5" s="8" t="s">
        <v>236</v>
      </c>
      <c r="E5" s="8" t="s">
        <v>51</v>
      </c>
      <c r="F5" s="8" t="s">
        <v>49</v>
      </c>
      <c r="G5" s="9" t="s">
        <v>50</v>
      </c>
      <c r="H5" s="9" t="s">
        <v>50</v>
      </c>
      <c r="I5" s="9" t="s">
        <v>50</v>
      </c>
      <c r="J5" s="9" t="s">
        <v>50</v>
      </c>
      <c r="K5" s="9" t="s">
        <v>50</v>
      </c>
      <c r="L5" s="10">
        <f t="shared" si="0"/>
        <v>0</v>
      </c>
      <c r="M5" s="8">
        <v>75</v>
      </c>
      <c r="N5" s="10">
        <f t="shared" si="1"/>
        <v>75</v>
      </c>
      <c r="O5" s="10">
        <f t="shared" si="2"/>
        <v>37.5</v>
      </c>
      <c r="P5" s="9" t="s">
        <v>50</v>
      </c>
      <c r="Q5" s="10">
        <f t="shared" si="3"/>
        <v>37.5</v>
      </c>
      <c r="R5" s="8">
        <v>81.7</v>
      </c>
      <c r="S5" s="8">
        <f t="shared" si="4"/>
        <v>40.85</v>
      </c>
      <c r="T5" s="10">
        <f>Q5+S5</f>
        <v>78.349999999999994</v>
      </c>
      <c r="U5" s="8">
        <v>3</v>
      </c>
    </row>
    <row r="6" spans="1:21" s="1" customFormat="1" ht="20.100000000000001" customHeight="1">
      <c r="A6" s="8">
        <v>4</v>
      </c>
      <c r="B6" s="8" t="s">
        <v>227</v>
      </c>
      <c r="C6" s="8" t="s">
        <v>228</v>
      </c>
      <c r="D6" s="8" t="s">
        <v>75</v>
      </c>
      <c r="E6" s="8" t="s">
        <v>51</v>
      </c>
      <c r="F6" s="8" t="s">
        <v>49</v>
      </c>
      <c r="G6" s="9" t="s">
        <v>50</v>
      </c>
      <c r="H6" s="9" t="s">
        <v>50</v>
      </c>
      <c r="I6" s="9" t="s">
        <v>50</v>
      </c>
      <c r="J6" s="9" t="s">
        <v>50</v>
      </c>
      <c r="K6" s="9" t="s">
        <v>50</v>
      </c>
      <c r="L6" s="10">
        <f t="shared" si="0"/>
        <v>0</v>
      </c>
      <c r="M6" s="8">
        <v>79</v>
      </c>
      <c r="N6" s="10">
        <f t="shared" si="1"/>
        <v>79</v>
      </c>
      <c r="O6" s="10">
        <f t="shared" si="2"/>
        <v>39.5</v>
      </c>
      <c r="P6" s="9" t="s">
        <v>50</v>
      </c>
      <c r="Q6" s="10">
        <f t="shared" si="3"/>
        <v>39.5</v>
      </c>
      <c r="R6" s="8">
        <v>77.08</v>
      </c>
      <c r="S6" s="8">
        <f t="shared" si="4"/>
        <v>38.54</v>
      </c>
      <c r="T6" s="10">
        <f>Q6+S6</f>
        <v>78.039999999999992</v>
      </c>
      <c r="U6" s="8">
        <v>4</v>
      </c>
    </row>
    <row r="7" spans="1:21" s="1" customFormat="1" ht="20.100000000000001" customHeight="1">
      <c r="A7" s="8">
        <v>5</v>
      </c>
      <c r="B7" s="8" t="s">
        <v>227</v>
      </c>
      <c r="C7" s="8" t="s">
        <v>239</v>
      </c>
      <c r="D7" s="8" t="s">
        <v>240</v>
      </c>
      <c r="E7" s="8" t="s">
        <v>51</v>
      </c>
      <c r="F7" s="8" t="s">
        <v>49</v>
      </c>
      <c r="G7" s="9" t="s">
        <v>50</v>
      </c>
      <c r="H7" s="9" t="s">
        <v>50</v>
      </c>
      <c r="I7" s="9" t="s">
        <v>50</v>
      </c>
      <c r="J7" s="9" t="s">
        <v>50</v>
      </c>
      <c r="K7" s="9" t="s">
        <v>50</v>
      </c>
      <c r="L7" s="10">
        <f t="shared" si="0"/>
        <v>0</v>
      </c>
      <c r="M7" s="8">
        <v>74</v>
      </c>
      <c r="N7" s="10">
        <f t="shared" si="1"/>
        <v>74</v>
      </c>
      <c r="O7" s="10">
        <f t="shared" si="2"/>
        <v>37</v>
      </c>
      <c r="P7" s="9" t="s">
        <v>50</v>
      </c>
      <c r="Q7" s="10">
        <f t="shared" si="3"/>
        <v>37</v>
      </c>
      <c r="R7" s="8">
        <v>79.72</v>
      </c>
      <c r="S7" s="8">
        <f t="shared" si="4"/>
        <v>39.86</v>
      </c>
      <c r="T7" s="10">
        <f>Q7+S7</f>
        <v>76.86</v>
      </c>
      <c r="U7" s="8">
        <v>5</v>
      </c>
    </row>
    <row r="8" spans="1:21" s="1" customFormat="1" ht="34.5" customHeight="1">
      <c r="A8" s="23" t="s">
        <v>254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5"/>
    </row>
    <row r="9" spans="1:21" s="1" customFormat="1" ht="20.100000000000001" customHeight="1">
      <c r="A9" s="8">
        <v>6</v>
      </c>
      <c r="B9" s="8" t="s">
        <v>227</v>
      </c>
      <c r="C9" s="8" t="s">
        <v>234</v>
      </c>
      <c r="D9" s="8" t="s">
        <v>152</v>
      </c>
      <c r="E9" s="8" t="s">
        <v>51</v>
      </c>
      <c r="F9" s="8" t="s">
        <v>49</v>
      </c>
      <c r="G9" s="9">
        <v>3</v>
      </c>
      <c r="H9" s="9" t="s">
        <v>50</v>
      </c>
      <c r="I9" s="9" t="s">
        <v>50</v>
      </c>
      <c r="J9" s="9" t="s">
        <v>50</v>
      </c>
      <c r="K9" s="9" t="s">
        <v>50</v>
      </c>
      <c r="L9" s="10">
        <f t="shared" si="0"/>
        <v>3</v>
      </c>
      <c r="M9" s="8">
        <v>72</v>
      </c>
      <c r="N9" s="10">
        <f t="shared" si="1"/>
        <v>75</v>
      </c>
      <c r="O9" s="10">
        <f t="shared" si="2"/>
        <v>37.5</v>
      </c>
      <c r="P9" s="9" t="s">
        <v>50</v>
      </c>
      <c r="Q9" s="10">
        <f t="shared" si="3"/>
        <v>37.5</v>
      </c>
      <c r="R9" s="8">
        <v>77.89</v>
      </c>
      <c r="S9" s="8">
        <f t="shared" si="4"/>
        <v>38.945</v>
      </c>
      <c r="T9" s="10">
        <f t="shared" ref="T9:T14" si="5">Q9+S9</f>
        <v>76.444999999999993</v>
      </c>
      <c r="U9" s="8">
        <v>6</v>
      </c>
    </row>
    <row r="10" spans="1:21" s="1" customFormat="1" ht="20.100000000000001" customHeight="1">
      <c r="A10" s="8">
        <v>7</v>
      </c>
      <c r="B10" s="8" t="s">
        <v>227</v>
      </c>
      <c r="C10" s="8" t="s">
        <v>232</v>
      </c>
      <c r="D10" s="8" t="s">
        <v>233</v>
      </c>
      <c r="E10" s="8" t="s">
        <v>51</v>
      </c>
      <c r="F10" s="8" t="s">
        <v>49</v>
      </c>
      <c r="G10" s="9">
        <v>3</v>
      </c>
      <c r="H10" s="9" t="s">
        <v>50</v>
      </c>
      <c r="I10" s="9" t="s">
        <v>50</v>
      </c>
      <c r="J10" s="9" t="s">
        <v>50</v>
      </c>
      <c r="K10" s="9" t="s">
        <v>50</v>
      </c>
      <c r="L10" s="10">
        <f t="shared" si="0"/>
        <v>3</v>
      </c>
      <c r="M10" s="8">
        <v>73</v>
      </c>
      <c r="N10" s="10">
        <f t="shared" si="1"/>
        <v>76</v>
      </c>
      <c r="O10" s="10">
        <f t="shared" si="2"/>
        <v>38</v>
      </c>
      <c r="P10" s="9" t="s">
        <v>50</v>
      </c>
      <c r="Q10" s="10">
        <f t="shared" si="3"/>
        <v>38</v>
      </c>
      <c r="R10" s="8">
        <v>76.444999999999993</v>
      </c>
      <c r="S10" s="8">
        <f t="shared" si="4"/>
        <v>38.222499999999997</v>
      </c>
      <c r="T10" s="10">
        <f t="shared" si="5"/>
        <v>76.222499999999997</v>
      </c>
      <c r="U10" s="8">
        <v>7</v>
      </c>
    </row>
    <row r="11" spans="1:21" s="1" customFormat="1" ht="20.100000000000001" customHeight="1">
      <c r="A11" s="8">
        <v>8</v>
      </c>
      <c r="B11" s="8" t="s">
        <v>227</v>
      </c>
      <c r="C11" s="8" t="s">
        <v>241</v>
      </c>
      <c r="D11" s="8" t="s">
        <v>242</v>
      </c>
      <c r="E11" s="8" t="s">
        <v>51</v>
      </c>
      <c r="F11" s="8" t="s">
        <v>49</v>
      </c>
      <c r="G11" s="9">
        <v>3</v>
      </c>
      <c r="H11" s="9" t="s">
        <v>50</v>
      </c>
      <c r="I11" s="9" t="s">
        <v>50</v>
      </c>
      <c r="J11" s="9" t="s">
        <v>50</v>
      </c>
      <c r="K11" s="9" t="s">
        <v>50</v>
      </c>
      <c r="L11" s="10">
        <f t="shared" si="0"/>
        <v>3</v>
      </c>
      <c r="M11" s="8">
        <v>71</v>
      </c>
      <c r="N11" s="10">
        <f t="shared" si="1"/>
        <v>74</v>
      </c>
      <c r="O11" s="10">
        <f t="shared" si="2"/>
        <v>37</v>
      </c>
      <c r="P11" s="9" t="s">
        <v>50</v>
      </c>
      <c r="Q11" s="10">
        <f t="shared" si="3"/>
        <v>37</v>
      </c>
      <c r="R11" s="8">
        <v>77.77</v>
      </c>
      <c r="S11" s="8">
        <f t="shared" si="4"/>
        <v>38.884999999999998</v>
      </c>
      <c r="T11" s="10">
        <f t="shared" si="5"/>
        <v>75.884999999999991</v>
      </c>
      <c r="U11" s="8">
        <v>8</v>
      </c>
    </row>
    <row r="12" spans="1:21" s="1" customFormat="1" ht="20.100000000000001" customHeight="1">
      <c r="A12" s="8">
        <v>9</v>
      </c>
      <c r="B12" s="8" t="s">
        <v>227</v>
      </c>
      <c r="C12" s="8" t="s">
        <v>237</v>
      </c>
      <c r="D12" s="8" t="s">
        <v>238</v>
      </c>
      <c r="E12" s="8" t="s">
        <v>51</v>
      </c>
      <c r="F12" s="8" t="s">
        <v>52</v>
      </c>
      <c r="G12" s="9">
        <v>3</v>
      </c>
      <c r="H12" s="9" t="s">
        <v>50</v>
      </c>
      <c r="I12" s="9" t="s">
        <v>50</v>
      </c>
      <c r="J12" s="9" t="s">
        <v>50</v>
      </c>
      <c r="K12" s="9" t="s">
        <v>50</v>
      </c>
      <c r="L12" s="10">
        <f t="shared" si="0"/>
        <v>3</v>
      </c>
      <c r="M12" s="8">
        <v>66</v>
      </c>
      <c r="N12" s="10">
        <f t="shared" si="1"/>
        <v>69</v>
      </c>
      <c r="O12" s="10">
        <f t="shared" si="2"/>
        <v>34.5</v>
      </c>
      <c r="P12" s="9">
        <v>2.5</v>
      </c>
      <c r="Q12" s="10">
        <f t="shared" si="3"/>
        <v>37</v>
      </c>
      <c r="R12" s="8">
        <v>76.484999999999999</v>
      </c>
      <c r="S12" s="8">
        <f t="shared" si="4"/>
        <v>38.2425</v>
      </c>
      <c r="T12" s="10">
        <f t="shared" si="5"/>
        <v>75.242500000000007</v>
      </c>
      <c r="U12" s="8">
        <v>9</v>
      </c>
    </row>
    <row r="13" spans="1:21" s="1" customFormat="1" ht="20.100000000000001" customHeight="1">
      <c r="A13" s="8">
        <v>10</v>
      </c>
      <c r="B13" s="8" t="s">
        <v>227</v>
      </c>
      <c r="C13" s="8" t="s">
        <v>245</v>
      </c>
      <c r="D13" s="8" t="s">
        <v>246</v>
      </c>
      <c r="E13" s="8" t="s">
        <v>51</v>
      </c>
      <c r="F13" s="8" t="s">
        <v>49</v>
      </c>
      <c r="G13" s="9" t="s">
        <v>50</v>
      </c>
      <c r="H13" s="9" t="s">
        <v>50</v>
      </c>
      <c r="I13" s="9" t="s">
        <v>50</v>
      </c>
      <c r="J13" s="9" t="s">
        <v>50</v>
      </c>
      <c r="K13" s="9" t="s">
        <v>50</v>
      </c>
      <c r="L13" s="10">
        <f t="shared" si="0"/>
        <v>0</v>
      </c>
      <c r="M13" s="8">
        <v>73</v>
      </c>
      <c r="N13" s="10">
        <f t="shared" si="1"/>
        <v>73</v>
      </c>
      <c r="O13" s="10">
        <f t="shared" si="2"/>
        <v>36.5</v>
      </c>
      <c r="P13" s="9" t="s">
        <v>50</v>
      </c>
      <c r="Q13" s="10">
        <f t="shared" si="3"/>
        <v>36.5</v>
      </c>
      <c r="R13" s="8">
        <v>76.715000000000003</v>
      </c>
      <c r="S13" s="8">
        <f t="shared" si="4"/>
        <v>38.357500000000002</v>
      </c>
      <c r="T13" s="10">
        <f t="shared" si="5"/>
        <v>74.857500000000002</v>
      </c>
      <c r="U13" s="8">
        <v>10</v>
      </c>
    </row>
    <row r="14" spans="1:21" s="1" customFormat="1" ht="20.100000000000001" customHeight="1">
      <c r="A14" s="8">
        <v>11</v>
      </c>
      <c r="B14" s="8" t="s">
        <v>227</v>
      </c>
      <c r="C14" s="8" t="s">
        <v>247</v>
      </c>
      <c r="D14" s="8" t="s">
        <v>248</v>
      </c>
      <c r="E14" s="8" t="s">
        <v>51</v>
      </c>
      <c r="F14" s="8" t="s">
        <v>49</v>
      </c>
      <c r="G14" s="9" t="s">
        <v>50</v>
      </c>
      <c r="H14" s="9" t="s">
        <v>50</v>
      </c>
      <c r="I14" s="9" t="s">
        <v>50</v>
      </c>
      <c r="J14" s="9" t="s">
        <v>50</v>
      </c>
      <c r="K14" s="9" t="s">
        <v>50</v>
      </c>
      <c r="L14" s="10">
        <f t="shared" si="0"/>
        <v>0</v>
      </c>
      <c r="M14" s="8">
        <v>73</v>
      </c>
      <c r="N14" s="10">
        <f t="shared" si="1"/>
        <v>73</v>
      </c>
      <c r="O14" s="10">
        <f t="shared" si="2"/>
        <v>36.5</v>
      </c>
      <c r="P14" s="9" t="s">
        <v>50</v>
      </c>
      <c r="Q14" s="10">
        <f t="shared" si="3"/>
        <v>36.5</v>
      </c>
      <c r="R14" s="11">
        <v>76.55</v>
      </c>
      <c r="S14" s="8">
        <f t="shared" si="4"/>
        <v>38.274999999999999</v>
      </c>
      <c r="T14" s="10">
        <f t="shared" si="5"/>
        <v>74.775000000000006</v>
      </c>
      <c r="U14" s="8">
        <v>11</v>
      </c>
    </row>
    <row r="15" spans="1:21" s="1" customFormat="1" ht="20.100000000000001" customHeight="1">
      <c r="A15" s="8">
        <v>12</v>
      </c>
      <c r="B15" s="8" t="s">
        <v>227</v>
      </c>
      <c r="C15" s="8" t="s">
        <v>243</v>
      </c>
      <c r="D15" s="8" t="s">
        <v>244</v>
      </c>
      <c r="E15" s="8" t="s">
        <v>51</v>
      </c>
      <c r="F15" s="8" t="s">
        <v>52</v>
      </c>
      <c r="G15" s="9" t="s">
        <v>50</v>
      </c>
      <c r="H15" s="9" t="s">
        <v>50</v>
      </c>
      <c r="I15" s="9" t="s">
        <v>50</v>
      </c>
      <c r="J15" s="9" t="s">
        <v>50</v>
      </c>
      <c r="K15" s="9" t="s">
        <v>50</v>
      </c>
      <c r="L15" s="10">
        <f t="shared" si="0"/>
        <v>0</v>
      </c>
      <c r="M15" s="8">
        <v>68</v>
      </c>
      <c r="N15" s="10">
        <f t="shared" si="1"/>
        <v>68</v>
      </c>
      <c r="O15" s="10">
        <f t="shared" si="2"/>
        <v>34</v>
      </c>
      <c r="P15" s="9">
        <v>2.5</v>
      </c>
      <c r="Q15" s="10">
        <f t="shared" si="3"/>
        <v>36.5</v>
      </c>
      <c r="R15" s="11" t="s">
        <v>269</v>
      </c>
      <c r="S15" s="11" t="s">
        <v>269</v>
      </c>
      <c r="T15" s="10">
        <v>36.5</v>
      </c>
      <c r="U15" s="8">
        <v>12</v>
      </c>
    </row>
  </sheetData>
  <sortState ref="A3:V14">
    <sortCondition descending="1" ref="T1"/>
  </sortState>
  <mergeCells count="2">
    <mergeCell ref="A8:U8"/>
    <mergeCell ref="A1:U1"/>
  </mergeCells>
  <phoneticPr fontId="22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"/>
  <sheetViews>
    <sheetView tabSelected="1" workbookViewId="0">
      <selection activeCell="C16" sqref="C16"/>
    </sheetView>
  </sheetViews>
  <sheetFormatPr defaultColWidth="9.140625" defaultRowHeight="12.75"/>
  <cols>
    <col min="1" max="1" width="4.42578125" style="4" customWidth="1"/>
    <col min="2" max="2" width="14.5703125" customWidth="1"/>
    <col min="3" max="3" width="18.140625" customWidth="1"/>
    <col min="4" max="4" width="7" customWidth="1"/>
    <col min="5" max="5" width="4" customWidth="1"/>
    <col min="6" max="6" width="4.42578125" customWidth="1"/>
    <col min="7" max="7" width="6" customWidth="1"/>
    <col min="8" max="8" width="5.7109375" customWidth="1"/>
    <col min="9" max="9" width="5.28515625" customWidth="1"/>
    <col min="10" max="10" width="5.140625" customWidth="1"/>
    <col min="11" max="11" width="5.28515625" customWidth="1"/>
    <col min="12" max="12" width="6" style="2" customWidth="1"/>
    <col min="13" max="13" width="3.42578125" customWidth="1"/>
    <col min="14" max="15" width="6" style="2" customWidth="1"/>
    <col min="16" max="16" width="5.5703125" customWidth="1"/>
    <col min="17" max="17" width="6.85546875" style="14" customWidth="1"/>
    <col min="18" max="18" width="7.28515625" customWidth="1"/>
    <col min="19" max="19" width="8" customWidth="1"/>
    <col min="20" max="20" width="6" customWidth="1"/>
    <col min="21" max="21" width="4.28515625" customWidth="1"/>
  </cols>
  <sheetData>
    <row r="1" spans="1:21" ht="27" customHeight="1">
      <c r="A1" s="37" t="s">
        <v>267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60">
      <c r="A2" s="7" t="s">
        <v>249</v>
      </c>
      <c r="B2" s="7" t="s">
        <v>29</v>
      </c>
      <c r="C2" s="7" t="s">
        <v>30</v>
      </c>
      <c r="D2" s="7" t="s">
        <v>31</v>
      </c>
      <c r="E2" s="7" t="s">
        <v>32</v>
      </c>
      <c r="F2" s="7" t="s">
        <v>33</v>
      </c>
      <c r="G2" s="7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5" t="s">
        <v>39</v>
      </c>
      <c r="M2" s="7" t="s">
        <v>40</v>
      </c>
      <c r="N2" s="5" t="s">
        <v>41</v>
      </c>
      <c r="O2" s="5" t="s">
        <v>42</v>
      </c>
      <c r="P2" s="7" t="s">
        <v>43</v>
      </c>
      <c r="Q2" s="5" t="s">
        <v>44</v>
      </c>
      <c r="R2" s="7" t="s">
        <v>250</v>
      </c>
      <c r="S2" s="15" t="s">
        <v>271</v>
      </c>
      <c r="T2" s="7" t="s">
        <v>251</v>
      </c>
      <c r="U2" s="7" t="s">
        <v>252</v>
      </c>
    </row>
    <row r="3" spans="1:21" s="1" customFormat="1" ht="20.100000000000001" customHeight="1">
      <c r="A3" s="8">
        <v>1</v>
      </c>
      <c r="B3" s="8" t="s">
        <v>10</v>
      </c>
      <c r="C3" s="8" t="s">
        <v>13</v>
      </c>
      <c r="D3" s="8" t="s">
        <v>14</v>
      </c>
      <c r="E3" s="8" t="s">
        <v>48</v>
      </c>
      <c r="F3" s="8" t="s">
        <v>49</v>
      </c>
      <c r="G3" s="9" t="s">
        <v>50</v>
      </c>
      <c r="H3" s="9" t="s">
        <v>50</v>
      </c>
      <c r="I3" s="9" t="s">
        <v>50</v>
      </c>
      <c r="J3" s="9" t="s">
        <v>50</v>
      </c>
      <c r="K3" s="9" t="s">
        <v>50</v>
      </c>
      <c r="L3" s="10">
        <f t="shared" ref="L3:L11" si="0">SUM(G3,H3,I3,J3,K3)</f>
        <v>0</v>
      </c>
      <c r="M3" s="8">
        <v>63</v>
      </c>
      <c r="N3" s="10">
        <f t="shared" ref="N3:N11" si="1">SUM(L3,M3)</f>
        <v>63</v>
      </c>
      <c r="O3" s="10">
        <f t="shared" ref="O3:O11" si="2">N3*50%</f>
        <v>31.5</v>
      </c>
      <c r="P3" s="9" t="s">
        <v>50</v>
      </c>
      <c r="Q3" s="10">
        <f t="shared" ref="Q3:Q11" si="3">SUM(O3,P3)</f>
        <v>31.5</v>
      </c>
      <c r="R3" s="8">
        <v>85.77</v>
      </c>
      <c r="S3" s="8">
        <f t="shared" ref="S3:S11" si="4">R3*50%</f>
        <v>42.884999999999998</v>
      </c>
      <c r="T3" s="10">
        <f>Q3+S3</f>
        <v>74.384999999999991</v>
      </c>
      <c r="U3" s="8">
        <v>1</v>
      </c>
    </row>
    <row r="4" spans="1:21">
      <c r="A4" s="8">
        <v>2</v>
      </c>
      <c r="B4" s="8" t="s">
        <v>0</v>
      </c>
      <c r="C4" s="8" t="s">
        <v>1</v>
      </c>
      <c r="D4" s="8" t="s">
        <v>2</v>
      </c>
      <c r="E4" s="8" t="s">
        <v>51</v>
      </c>
      <c r="F4" s="8" t="s">
        <v>49</v>
      </c>
      <c r="G4" s="9" t="s">
        <v>50</v>
      </c>
      <c r="H4" s="9" t="s">
        <v>50</v>
      </c>
      <c r="I4" s="9" t="s">
        <v>50</v>
      </c>
      <c r="J4" s="9" t="s">
        <v>50</v>
      </c>
      <c r="K4" s="9" t="s">
        <v>50</v>
      </c>
      <c r="L4" s="10">
        <f>SUM(G4,H4,I4,J4,K4)</f>
        <v>0</v>
      </c>
      <c r="M4" s="8">
        <v>65</v>
      </c>
      <c r="N4" s="10">
        <f>SUM(L4,M4)</f>
        <v>65</v>
      </c>
      <c r="O4" s="10">
        <f>N4*50%</f>
        <v>32.5</v>
      </c>
      <c r="P4" s="9" t="s">
        <v>50</v>
      </c>
      <c r="Q4" s="10">
        <f>SUM(O4,P4)</f>
        <v>32.5</v>
      </c>
      <c r="R4" s="8">
        <v>81.256</v>
      </c>
      <c r="S4" s="8">
        <f>R4*50%</f>
        <v>40.628</v>
      </c>
      <c r="T4" s="10">
        <f>Q4+S4</f>
        <v>73.128</v>
      </c>
      <c r="U4" s="8">
        <v>1</v>
      </c>
    </row>
    <row r="5" spans="1:21">
      <c r="A5" s="8">
        <v>3</v>
      </c>
      <c r="B5" s="8" t="s">
        <v>15</v>
      </c>
      <c r="C5" s="8" t="s">
        <v>16</v>
      </c>
      <c r="D5" s="8" t="s">
        <v>17</v>
      </c>
      <c r="E5" s="8" t="s">
        <v>48</v>
      </c>
      <c r="F5" s="8" t="s">
        <v>49</v>
      </c>
      <c r="G5" s="9" t="s">
        <v>50</v>
      </c>
      <c r="H5" s="9" t="s">
        <v>50</v>
      </c>
      <c r="I5" s="9" t="s">
        <v>50</v>
      </c>
      <c r="J5" s="9" t="s">
        <v>50</v>
      </c>
      <c r="K5" s="9" t="s">
        <v>50</v>
      </c>
      <c r="L5" s="10">
        <f>SUM(G5,H5,I5,J5,K5)</f>
        <v>0</v>
      </c>
      <c r="M5" s="8">
        <v>58</v>
      </c>
      <c r="N5" s="10">
        <f>SUM(L5,M5)</f>
        <v>58</v>
      </c>
      <c r="O5" s="10">
        <f>N5*50%</f>
        <v>29</v>
      </c>
      <c r="P5" s="9" t="s">
        <v>50</v>
      </c>
      <c r="Q5" s="10">
        <f>SUM(O5,P5)</f>
        <v>29</v>
      </c>
      <c r="R5" s="8">
        <v>84.686000000000007</v>
      </c>
      <c r="S5" s="8">
        <f>R5*50%</f>
        <v>42.343000000000004</v>
      </c>
      <c r="T5" s="10">
        <f>Q5+S5</f>
        <v>71.343000000000004</v>
      </c>
      <c r="U5" s="8">
        <v>1</v>
      </c>
    </row>
    <row r="6" spans="1:21">
      <c r="A6" s="8">
        <v>4</v>
      </c>
      <c r="B6" s="8" t="s">
        <v>5</v>
      </c>
      <c r="C6" s="8" t="s">
        <v>8</v>
      </c>
      <c r="D6" s="8" t="s">
        <v>9</v>
      </c>
      <c r="E6" s="8" t="s">
        <v>51</v>
      </c>
      <c r="F6" s="8" t="s">
        <v>49</v>
      </c>
      <c r="G6" s="9">
        <v>3</v>
      </c>
      <c r="H6" s="9" t="s">
        <v>50</v>
      </c>
      <c r="I6" s="9" t="s">
        <v>50</v>
      </c>
      <c r="J6" s="9" t="s">
        <v>50</v>
      </c>
      <c r="K6" s="9" t="s">
        <v>50</v>
      </c>
      <c r="L6" s="10">
        <f>SUM(G6,H6,I6,J6,K6)</f>
        <v>3</v>
      </c>
      <c r="M6" s="8">
        <v>64</v>
      </c>
      <c r="N6" s="10">
        <f>SUM(L6,M6)</f>
        <v>67</v>
      </c>
      <c r="O6" s="10">
        <f>N6*50%</f>
        <v>33.5</v>
      </c>
      <c r="P6" s="9" t="s">
        <v>50</v>
      </c>
      <c r="Q6" s="10">
        <f>SUM(O6,P6)</f>
        <v>33.5</v>
      </c>
      <c r="R6" s="8">
        <v>86.805999999999997</v>
      </c>
      <c r="S6" s="8">
        <f>R6*50%</f>
        <v>43.402999999999999</v>
      </c>
      <c r="T6" s="10">
        <f>Q6+S6</f>
        <v>76.902999999999992</v>
      </c>
      <c r="U6" s="8">
        <v>1</v>
      </c>
    </row>
    <row r="7" spans="1:21" ht="36" customHeight="1">
      <c r="A7" s="23" t="s">
        <v>254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6"/>
    </row>
    <row r="8" spans="1:21" s="1" customFormat="1" ht="20.100000000000001" customHeight="1">
      <c r="A8" s="8">
        <v>5</v>
      </c>
      <c r="B8" s="8" t="s">
        <v>10</v>
      </c>
      <c r="C8" s="8" t="s">
        <v>11</v>
      </c>
      <c r="D8" s="8" t="s">
        <v>12</v>
      </c>
      <c r="E8" s="8" t="s">
        <v>48</v>
      </c>
      <c r="F8" s="8" t="s">
        <v>49</v>
      </c>
      <c r="G8" s="9" t="s">
        <v>50</v>
      </c>
      <c r="H8" s="9" t="s">
        <v>50</v>
      </c>
      <c r="I8" s="9">
        <v>3</v>
      </c>
      <c r="J8" s="9" t="s">
        <v>50</v>
      </c>
      <c r="K8" s="9" t="s">
        <v>50</v>
      </c>
      <c r="L8" s="10">
        <f t="shared" si="0"/>
        <v>3</v>
      </c>
      <c r="M8" s="8">
        <v>63</v>
      </c>
      <c r="N8" s="10">
        <f t="shared" si="1"/>
        <v>66</v>
      </c>
      <c r="O8" s="10">
        <f t="shared" si="2"/>
        <v>33</v>
      </c>
      <c r="P8" s="9" t="s">
        <v>50</v>
      </c>
      <c r="Q8" s="10">
        <f t="shared" si="3"/>
        <v>33</v>
      </c>
      <c r="R8" s="8">
        <v>78.343000000000004</v>
      </c>
      <c r="S8" s="8">
        <f t="shared" si="4"/>
        <v>39.171500000000002</v>
      </c>
      <c r="T8" s="10">
        <f>Q8+S8</f>
        <v>72.171500000000009</v>
      </c>
      <c r="U8" s="8">
        <v>2</v>
      </c>
    </row>
    <row r="9" spans="1:21">
      <c r="A9" s="8">
        <v>6</v>
      </c>
      <c r="B9" s="8" t="s">
        <v>0</v>
      </c>
      <c r="C9" s="8" t="s">
        <v>3</v>
      </c>
      <c r="D9" s="8" t="s">
        <v>4</v>
      </c>
      <c r="E9" s="8" t="s">
        <v>51</v>
      </c>
      <c r="F9" s="8" t="s">
        <v>49</v>
      </c>
      <c r="G9" s="9" t="s">
        <v>50</v>
      </c>
      <c r="H9" s="9" t="s">
        <v>50</v>
      </c>
      <c r="I9" s="9">
        <v>3</v>
      </c>
      <c r="J9" s="9" t="s">
        <v>50</v>
      </c>
      <c r="K9" s="9" t="s">
        <v>50</v>
      </c>
      <c r="L9" s="10">
        <f t="shared" si="0"/>
        <v>3</v>
      </c>
      <c r="M9" s="8">
        <v>56</v>
      </c>
      <c r="N9" s="10">
        <f t="shared" si="1"/>
        <v>59</v>
      </c>
      <c r="O9" s="10">
        <f t="shared" si="2"/>
        <v>29.5</v>
      </c>
      <c r="P9" s="9" t="s">
        <v>50</v>
      </c>
      <c r="Q9" s="10">
        <f t="shared" si="3"/>
        <v>29.5</v>
      </c>
      <c r="R9" s="8">
        <v>76.7</v>
      </c>
      <c r="S9" s="8">
        <f t="shared" si="4"/>
        <v>38.35</v>
      </c>
      <c r="T9" s="10">
        <f>Q9+S9</f>
        <v>67.849999999999994</v>
      </c>
      <c r="U9" s="8">
        <v>2</v>
      </c>
    </row>
    <row r="10" spans="1:21">
      <c r="A10" s="8">
        <v>7</v>
      </c>
      <c r="B10" s="8" t="s">
        <v>15</v>
      </c>
      <c r="C10" s="8" t="s">
        <v>18</v>
      </c>
      <c r="D10" s="8" t="s">
        <v>19</v>
      </c>
      <c r="E10" s="8" t="s">
        <v>48</v>
      </c>
      <c r="F10" s="8" t="s">
        <v>49</v>
      </c>
      <c r="G10" s="9" t="s">
        <v>50</v>
      </c>
      <c r="H10" s="9" t="s">
        <v>50</v>
      </c>
      <c r="I10" s="9" t="s">
        <v>50</v>
      </c>
      <c r="J10" s="9" t="s">
        <v>50</v>
      </c>
      <c r="K10" s="9" t="s">
        <v>50</v>
      </c>
      <c r="L10" s="10">
        <f t="shared" si="0"/>
        <v>0</v>
      </c>
      <c r="M10" s="8">
        <v>54</v>
      </c>
      <c r="N10" s="10">
        <f t="shared" si="1"/>
        <v>54</v>
      </c>
      <c r="O10" s="10">
        <f t="shared" si="2"/>
        <v>27</v>
      </c>
      <c r="P10" s="9" t="s">
        <v>50</v>
      </c>
      <c r="Q10" s="10">
        <f t="shared" si="3"/>
        <v>27</v>
      </c>
      <c r="R10" s="8">
        <v>82.23</v>
      </c>
      <c r="S10" s="8">
        <f t="shared" si="4"/>
        <v>41.115000000000002</v>
      </c>
      <c r="T10" s="10">
        <f>Q10+S10</f>
        <v>68.115000000000009</v>
      </c>
      <c r="U10" s="8">
        <v>2</v>
      </c>
    </row>
    <row r="11" spans="1:21">
      <c r="A11" s="8">
        <v>8</v>
      </c>
      <c r="B11" s="8" t="s">
        <v>5</v>
      </c>
      <c r="C11" s="8" t="s">
        <v>6</v>
      </c>
      <c r="D11" s="8" t="s">
        <v>7</v>
      </c>
      <c r="E11" s="8" t="s">
        <v>51</v>
      </c>
      <c r="F11" s="8" t="s">
        <v>52</v>
      </c>
      <c r="G11" s="9" t="s">
        <v>50</v>
      </c>
      <c r="H11" s="9" t="s">
        <v>50</v>
      </c>
      <c r="I11" s="9" t="s">
        <v>50</v>
      </c>
      <c r="J11" s="9" t="s">
        <v>50</v>
      </c>
      <c r="K11" s="9" t="s">
        <v>50</v>
      </c>
      <c r="L11" s="10">
        <f t="shared" si="0"/>
        <v>0</v>
      </c>
      <c r="M11" s="8">
        <v>64</v>
      </c>
      <c r="N11" s="10">
        <f t="shared" si="1"/>
        <v>64</v>
      </c>
      <c r="O11" s="10">
        <f t="shared" si="2"/>
        <v>32</v>
      </c>
      <c r="P11" s="9">
        <v>2.5</v>
      </c>
      <c r="Q11" s="10">
        <f t="shared" si="3"/>
        <v>34.5</v>
      </c>
      <c r="R11" s="8">
        <v>82.56</v>
      </c>
      <c r="S11" s="8">
        <f t="shared" si="4"/>
        <v>41.28</v>
      </c>
      <c r="T11" s="10">
        <f>Q11+S11</f>
        <v>75.78</v>
      </c>
      <c r="U11" s="8">
        <v>2</v>
      </c>
    </row>
  </sheetData>
  <mergeCells count="2">
    <mergeCell ref="A7:U7"/>
    <mergeCell ref="A1:U1"/>
  </mergeCells>
  <phoneticPr fontId="22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"/>
  <sheetViews>
    <sheetView workbookViewId="0">
      <selection activeCell="I19" sqref="I19"/>
    </sheetView>
  </sheetViews>
  <sheetFormatPr defaultColWidth="9.140625" defaultRowHeight="12.75"/>
  <cols>
    <col min="1" max="1" width="5.140625" style="4" customWidth="1"/>
    <col min="2" max="2" width="10" customWidth="1"/>
    <col min="3" max="3" width="18.140625" customWidth="1"/>
    <col min="4" max="4" width="6.28515625" customWidth="1"/>
    <col min="5" max="5" width="4.28515625" customWidth="1"/>
    <col min="6" max="6" width="4.7109375" customWidth="1"/>
    <col min="7" max="7" width="5.28515625" customWidth="1"/>
    <col min="8" max="8" width="5.5703125" customWidth="1"/>
    <col min="9" max="9" width="5.42578125" customWidth="1"/>
    <col min="10" max="10" width="4.7109375" customWidth="1"/>
    <col min="11" max="11" width="5.140625" customWidth="1"/>
    <col min="12" max="12" width="6.28515625" style="2" customWidth="1"/>
    <col min="13" max="13" width="4.7109375" customWidth="1"/>
    <col min="14" max="15" width="6.7109375" style="2" customWidth="1"/>
    <col min="16" max="16" width="6.140625" customWidth="1"/>
    <col min="17" max="17" width="7.7109375" style="14" bestFit="1" customWidth="1"/>
    <col min="18" max="18" width="7.28515625" customWidth="1"/>
    <col min="19" max="19" width="8.42578125" customWidth="1"/>
    <col min="20" max="20" width="6.140625" customWidth="1"/>
    <col min="21" max="21" width="4.7109375" customWidth="1"/>
  </cols>
  <sheetData>
    <row r="1" spans="1:21" ht="26.25">
      <c r="A1" s="27" t="s">
        <v>268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ht="60">
      <c r="A2" s="6" t="s">
        <v>249</v>
      </c>
      <c r="B2" s="6" t="s">
        <v>29</v>
      </c>
      <c r="C2" s="6" t="s">
        <v>30</v>
      </c>
      <c r="D2" s="6" t="s">
        <v>31</v>
      </c>
      <c r="E2" s="6" t="s">
        <v>32</v>
      </c>
      <c r="F2" s="6" t="s">
        <v>33</v>
      </c>
      <c r="G2" s="7" t="s">
        <v>34</v>
      </c>
      <c r="H2" s="7" t="s">
        <v>35</v>
      </c>
      <c r="I2" s="7" t="s">
        <v>36</v>
      </c>
      <c r="J2" s="7" t="s">
        <v>37</v>
      </c>
      <c r="K2" s="7" t="s">
        <v>38</v>
      </c>
      <c r="L2" s="5" t="s">
        <v>39</v>
      </c>
      <c r="M2" s="7" t="s">
        <v>40</v>
      </c>
      <c r="N2" s="5" t="s">
        <v>41</v>
      </c>
      <c r="O2" s="5" t="s">
        <v>42</v>
      </c>
      <c r="P2" s="7" t="s">
        <v>43</v>
      </c>
      <c r="Q2" s="5" t="s">
        <v>44</v>
      </c>
      <c r="R2" s="6" t="s">
        <v>250</v>
      </c>
      <c r="S2" s="15" t="s">
        <v>271</v>
      </c>
      <c r="T2" s="6" t="s">
        <v>251</v>
      </c>
      <c r="U2" s="6" t="s">
        <v>252</v>
      </c>
    </row>
    <row r="3" spans="1:21" s="1" customFormat="1" ht="20.100000000000001" customHeight="1">
      <c r="A3" s="8">
        <v>1</v>
      </c>
      <c r="B3" s="8" t="s">
        <v>20</v>
      </c>
      <c r="C3" s="8" t="s">
        <v>21</v>
      </c>
      <c r="D3" s="8" t="s">
        <v>22</v>
      </c>
      <c r="E3" s="8" t="s">
        <v>51</v>
      </c>
      <c r="F3" s="8" t="s">
        <v>52</v>
      </c>
      <c r="G3" s="9" t="s">
        <v>50</v>
      </c>
      <c r="H3" s="9" t="s">
        <v>50</v>
      </c>
      <c r="I3" s="9" t="s">
        <v>50</v>
      </c>
      <c r="J3" s="9" t="s">
        <v>50</v>
      </c>
      <c r="K3" s="9" t="s">
        <v>50</v>
      </c>
      <c r="L3" s="10">
        <f>SUM(G3,H3,I3,J3,K3)</f>
        <v>0</v>
      </c>
      <c r="M3" s="8">
        <v>66</v>
      </c>
      <c r="N3" s="10">
        <f>SUM(L3,M3)</f>
        <v>66</v>
      </c>
      <c r="O3" s="10">
        <f>N3*50%</f>
        <v>33</v>
      </c>
      <c r="P3" s="9">
        <v>2.5</v>
      </c>
      <c r="Q3" s="10">
        <f>SUM(O3,P3)</f>
        <v>35.5</v>
      </c>
      <c r="R3" s="8">
        <v>87.546000000000006</v>
      </c>
      <c r="S3" s="8">
        <f>R3*50%</f>
        <v>43.773000000000003</v>
      </c>
      <c r="T3" s="10">
        <f>Q3+S3</f>
        <v>79.272999999999996</v>
      </c>
      <c r="U3" s="8">
        <v>1</v>
      </c>
    </row>
    <row r="4" spans="1:21" s="1" customFormat="1" ht="20.100000000000001" customHeight="1">
      <c r="A4" s="8">
        <v>2</v>
      </c>
      <c r="B4" s="8" t="s">
        <v>20</v>
      </c>
      <c r="C4" s="8" t="s">
        <v>27</v>
      </c>
      <c r="D4" s="8" t="s">
        <v>28</v>
      </c>
      <c r="E4" s="8" t="s">
        <v>51</v>
      </c>
      <c r="F4" s="8" t="s">
        <v>49</v>
      </c>
      <c r="G4" s="9" t="s">
        <v>50</v>
      </c>
      <c r="H4" s="9" t="s">
        <v>50</v>
      </c>
      <c r="I4" s="9" t="s">
        <v>50</v>
      </c>
      <c r="J4" s="9" t="s">
        <v>50</v>
      </c>
      <c r="K4" s="9" t="s">
        <v>50</v>
      </c>
      <c r="L4" s="10">
        <f>SUM(G4,H4,I4,J4,K4)</f>
        <v>0</v>
      </c>
      <c r="M4" s="8">
        <v>56</v>
      </c>
      <c r="N4" s="10">
        <f>SUM(L4,M4)</f>
        <v>56</v>
      </c>
      <c r="O4" s="10">
        <f>N4*50%</f>
        <v>28</v>
      </c>
      <c r="P4" s="9" t="s">
        <v>50</v>
      </c>
      <c r="Q4" s="10">
        <f>SUM(O4,P4)</f>
        <v>28</v>
      </c>
      <c r="R4" s="8">
        <v>86.506</v>
      </c>
      <c r="S4" s="8">
        <f>R4*50%</f>
        <v>43.253</v>
      </c>
      <c r="T4" s="10">
        <f>Q4+S4</f>
        <v>71.253</v>
      </c>
      <c r="U4" s="8">
        <v>2</v>
      </c>
    </row>
    <row r="5" spans="1:21" s="1" customFormat="1" ht="34.5" customHeight="1">
      <c r="A5" s="23" t="s">
        <v>255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</row>
    <row r="6" spans="1:21" s="1" customFormat="1" ht="20.100000000000001" customHeight="1">
      <c r="A6" s="8">
        <v>3</v>
      </c>
      <c r="B6" s="8" t="s">
        <v>20</v>
      </c>
      <c r="C6" s="8" t="s">
        <v>25</v>
      </c>
      <c r="D6" s="8" t="s">
        <v>26</v>
      </c>
      <c r="E6" s="8" t="s">
        <v>51</v>
      </c>
      <c r="F6" s="8" t="s">
        <v>49</v>
      </c>
      <c r="G6" s="9">
        <v>3</v>
      </c>
      <c r="H6" s="9" t="s">
        <v>50</v>
      </c>
      <c r="I6" s="9" t="s">
        <v>50</v>
      </c>
      <c r="J6" s="9" t="s">
        <v>50</v>
      </c>
      <c r="K6" s="9" t="s">
        <v>50</v>
      </c>
      <c r="L6" s="10">
        <f>SUM(G6,H6,I6,J6,K6)</f>
        <v>3</v>
      </c>
      <c r="M6" s="8">
        <v>56</v>
      </c>
      <c r="N6" s="10">
        <f>SUM(L6,M6)</f>
        <v>59</v>
      </c>
      <c r="O6" s="10">
        <f>N6*50%</f>
        <v>29.5</v>
      </c>
      <c r="P6" s="9" t="s">
        <v>50</v>
      </c>
      <c r="Q6" s="10">
        <f>SUM(O6,P6)</f>
        <v>29.5</v>
      </c>
      <c r="R6" s="8">
        <v>83.442999999999998</v>
      </c>
      <c r="S6" s="8">
        <f>R6*50%</f>
        <v>41.721499999999999</v>
      </c>
      <c r="T6" s="10">
        <f>Q6+S6</f>
        <v>71.221499999999992</v>
      </c>
      <c r="U6" s="8">
        <v>3</v>
      </c>
    </row>
    <row r="7" spans="1:21" s="1" customFormat="1" ht="20.100000000000001" customHeight="1">
      <c r="A7" s="8">
        <v>4</v>
      </c>
      <c r="B7" s="8" t="s">
        <v>20</v>
      </c>
      <c r="C7" s="8" t="s">
        <v>23</v>
      </c>
      <c r="D7" s="8" t="s">
        <v>24</v>
      </c>
      <c r="E7" s="8" t="s">
        <v>51</v>
      </c>
      <c r="F7" s="8" t="s">
        <v>49</v>
      </c>
      <c r="G7" s="9" t="s">
        <v>50</v>
      </c>
      <c r="H7" s="9" t="s">
        <v>50</v>
      </c>
      <c r="I7" s="9" t="s">
        <v>50</v>
      </c>
      <c r="J7" s="9" t="s">
        <v>50</v>
      </c>
      <c r="K7" s="9" t="s">
        <v>50</v>
      </c>
      <c r="L7" s="10">
        <f>SUM(G7,H7,I7,J7,K7)</f>
        <v>0</v>
      </c>
      <c r="M7" s="8">
        <v>68</v>
      </c>
      <c r="N7" s="10">
        <f>SUM(L7,M7)</f>
        <v>68</v>
      </c>
      <c r="O7" s="10">
        <f>N7*50%</f>
        <v>34</v>
      </c>
      <c r="P7" s="9" t="s">
        <v>50</v>
      </c>
      <c r="Q7" s="10">
        <f>SUM(O7,P7)</f>
        <v>34</v>
      </c>
      <c r="R7" s="8">
        <v>63.393000000000001</v>
      </c>
      <c r="S7" s="8">
        <f>R7*50%</f>
        <v>31.6965</v>
      </c>
      <c r="T7" s="10">
        <f>Q7+S7</f>
        <v>65.6965</v>
      </c>
      <c r="U7" s="8">
        <v>4</v>
      </c>
    </row>
  </sheetData>
  <sortState ref="A3:V6">
    <sortCondition descending="1" ref="T3"/>
  </sortState>
  <mergeCells count="2">
    <mergeCell ref="A5:U5"/>
    <mergeCell ref="A1:U1"/>
  </mergeCells>
  <phoneticPr fontId="22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个人版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2</vt:i4>
      </vt:variant>
    </vt:vector>
  </HeadingPairs>
  <TitlesOfParts>
    <vt:vector size="10" baseType="lpstr">
      <vt:lpstr>数学女</vt:lpstr>
      <vt:lpstr>数学男</vt:lpstr>
      <vt:lpstr>语文女</vt:lpstr>
      <vt:lpstr>语文男</vt:lpstr>
      <vt:lpstr>美术</vt:lpstr>
      <vt:lpstr>英语</vt:lpstr>
      <vt:lpstr>小学体育</vt:lpstr>
      <vt:lpstr>小学音乐</vt:lpstr>
      <vt:lpstr>语文男!Print_Titles</vt:lpstr>
      <vt:lpstr>语文女!Print_Titles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revision/>
  <cp:lastPrinted>2014-06-21T11:14:48Z</cp:lastPrinted>
  <dcterms:created xsi:type="dcterms:W3CDTF">2014-06-17T08:14:37Z</dcterms:created>
  <dcterms:modified xsi:type="dcterms:W3CDTF">2014-06-23T09:43:18Z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