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6"/>
  </bookViews>
  <sheets>
    <sheet name="语文" sheetId="1" r:id="rId1"/>
    <sheet name="数学" sheetId="2" r:id="rId2"/>
    <sheet name="物理" sheetId="3" r:id="rId3"/>
    <sheet name="幼师" sheetId="4" r:id="rId4"/>
    <sheet name="体育" sheetId="5" r:id="rId5"/>
    <sheet name="音乐" sheetId="6" r:id="rId6"/>
    <sheet name="美术" sheetId="7" r:id="rId7"/>
  </sheets>
  <definedNames>
    <definedName name="_xlnm.Print_Titles" localSheetId="1">'数学'!$1:$1</definedName>
    <definedName name="_xlnm.Print_Titles" localSheetId="4">'体育'!$1:$1</definedName>
    <definedName name="_xlnm.Print_Titles" localSheetId="3">'幼师'!$1:$1</definedName>
    <definedName name="_xlnm.Print_Titles" localSheetId="0">'语文'!$1:$1</definedName>
  </definedNames>
  <calcPr fullCalcOnLoad="1"/>
</workbook>
</file>

<file path=xl/sharedStrings.xml><?xml version="1.0" encoding="utf-8"?>
<sst xmlns="http://schemas.openxmlformats.org/spreadsheetml/2006/main" count="449" uniqueCount="228">
  <si>
    <t>本职位
名次</t>
  </si>
  <si>
    <t>岗位</t>
  </si>
  <si>
    <t>准考证</t>
  </si>
  <si>
    <t>姓名</t>
  </si>
  <si>
    <t>笔试分</t>
  </si>
  <si>
    <t>面试组称呼</t>
  </si>
  <si>
    <t>面试组</t>
  </si>
  <si>
    <t>面试
顺序</t>
  </si>
  <si>
    <t>面试分</t>
  </si>
  <si>
    <t>修正
系数</t>
  </si>
  <si>
    <t>修正
面试分</t>
  </si>
  <si>
    <t>总分</t>
  </si>
  <si>
    <t>张丽薇</t>
  </si>
  <si>
    <t>语文下午甲组</t>
  </si>
  <si>
    <t>陈伟伟</t>
  </si>
  <si>
    <t>语文下午乙组</t>
  </si>
  <si>
    <t>宗慧</t>
  </si>
  <si>
    <t>巩昱麟</t>
  </si>
  <si>
    <t>语文上午丁组</t>
  </si>
  <si>
    <t>李丹丹</t>
  </si>
  <si>
    <t>语文上午丙组</t>
  </si>
  <si>
    <t>崔丽媛</t>
  </si>
  <si>
    <t>语文上午甲组</t>
  </si>
  <si>
    <t>国旭</t>
  </si>
  <si>
    <t>王瑶</t>
  </si>
  <si>
    <t>燕笑萌</t>
  </si>
  <si>
    <t>语文下午丁组</t>
  </si>
  <si>
    <t>李姗</t>
  </si>
  <si>
    <t>李莹</t>
  </si>
  <si>
    <t>宋倩</t>
  </si>
  <si>
    <t>解雯慧</t>
  </si>
  <si>
    <t>龚晓茜</t>
  </si>
  <si>
    <t>颜凤娇</t>
  </si>
  <si>
    <t>卢令明</t>
  </si>
  <si>
    <t>语文上午乙组</t>
  </si>
  <si>
    <t>郭香</t>
  </si>
  <si>
    <t>刘婉华</t>
  </si>
  <si>
    <t>程慧</t>
  </si>
  <si>
    <t>郝梅</t>
  </si>
  <si>
    <t>马继朋</t>
  </si>
  <si>
    <t>周安琪</t>
  </si>
  <si>
    <t>牛云凤</t>
  </si>
  <si>
    <t>单晓丽</t>
  </si>
  <si>
    <t>于雅洁</t>
  </si>
  <si>
    <t>李瑞雪</t>
  </si>
  <si>
    <t>语文下午丙组</t>
  </si>
  <si>
    <t>李杰</t>
  </si>
  <si>
    <t>刘本欣</t>
  </si>
  <si>
    <t>任曼</t>
  </si>
  <si>
    <t>孙钰茸</t>
  </si>
  <si>
    <t>张爱辉</t>
  </si>
  <si>
    <t>王苗苗</t>
  </si>
  <si>
    <t>李彤</t>
  </si>
  <si>
    <t>尚春兰</t>
  </si>
  <si>
    <t>翟艳敏</t>
  </si>
  <si>
    <t>朱峰</t>
  </si>
  <si>
    <t>吕莹</t>
  </si>
  <si>
    <t>陈玮</t>
  </si>
  <si>
    <t>尹红红</t>
  </si>
  <si>
    <t>张辉</t>
  </si>
  <si>
    <t>赵迪</t>
  </si>
  <si>
    <t>乔秀聪</t>
  </si>
  <si>
    <t>王佳</t>
  </si>
  <si>
    <t>方慧</t>
  </si>
  <si>
    <t>荆诚</t>
  </si>
  <si>
    <t>董文华</t>
  </si>
  <si>
    <t>王琨</t>
  </si>
  <si>
    <t>李林林</t>
  </si>
  <si>
    <t>翟涛</t>
  </si>
  <si>
    <t>郑婷婷</t>
  </si>
  <si>
    <t>肖建荣</t>
  </si>
  <si>
    <t>李倩</t>
  </si>
  <si>
    <t>马迪</t>
  </si>
  <si>
    <t>胡方伟</t>
  </si>
  <si>
    <t>张希</t>
  </si>
  <si>
    <t>高春巧</t>
  </si>
  <si>
    <t>刘岩</t>
  </si>
  <si>
    <t>马玉</t>
  </si>
  <si>
    <t>刘舒</t>
  </si>
  <si>
    <t>王彤</t>
  </si>
  <si>
    <t>董晓莉</t>
  </si>
  <si>
    <t>彭欢欢</t>
  </si>
  <si>
    <t>亓文杰</t>
  </si>
  <si>
    <t>宋沙</t>
  </si>
  <si>
    <t>傅孟鸿</t>
  </si>
  <si>
    <t>黄晓飞</t>
  </si>
  <si>
    <t>于悦淼</t>
  </si>
  <si>
    <t>张依晨</t>
  </si>
  <si>
    <t>程雪</t>
  </si>
  <si>
    <t>王艳璐</t>
  </si>
  <si>
    <t>任君祎</t>
  </si>
  <si>
    <t>许振凯</t>
  </si>
  <si>
    <t>王爱霞</t>
  </si>
  <si>
    <t>谭文英</t>
  </si>
  <si>
    <t>张云飞</t>
  </si>
  <si>
    <t>蔡欢欢</t>
  </si>
  <si>
    <t>孙春潇</t>
  </si>
  <si>
    <t>周明霞</t>
  </si>
  <si>
    <t>卢少男</t>
  </si>
  <si>
    <t>张露露</t>
  </si>
  <si>
    <t>宋瑶瑶</t>
  </si>
  <si>
    <t>张宁宁</t>
  </si>
  <si>
    <t>袁琛</t>
  </si>
  <si>
    <t>解甜甜</t>
  </si>
  <si>
    <t>韩叶</t>
  </si>
  <si>
    <t>胥方荣</t>
  </si>
  <si>
    <t>刘合昕</t>
  </si>
  <si>
    <t>赵祥</t>
  </si>
  <si>
    <t>张聪聪</t>
  </si>
  <si>
    <t>曹国超</t>
  </si>
  <si>
    <t>李秀明</t>
  </si>
  <si>
    <t>颜月仙</t>
  </si>
  <si>
    <t>刘兆轩</t>
  </si>
  <si>
    <t>孙乐彤</t>
  </si>
  <si>
    <t>上午2组</t>
  </si>
  <si>
    <t>徐茹楠</t>
  </si>
  <si>
    <t>下午1组</t>
  </si>
  <si>
    <t>刘晓凤</t>
  </si>
  <si>
    <t>下午2组</t>
  </si>
  <si>
    <t>朱路飞</t>
  </si>
  <si>
    <t>何晶晶</t>
  </si>
  <si>
    <t>韩超群</t>
  </si>
  <si>
    <t>上午1组</t>
  </si>
  <si>
    <t>王连丽</t>
  </si>
  <si>
    <t>孙燕玲</t>
  </si>
  <si>
    <t>侯金灵</t>
  </si>
  <si>
    <t>王红萍</t>
  </si>
  <si>
    <t>刘洋河</t>
  </si>
  <si>
    <t>仲亚丽</t>
  </si>
  <si>
    <t>林倩倩</t>
  </si>
  <si>
    <t>王程程</t>
  </si>
  <si>
    <t>梁浩</t>
  </si>
  <si>
    <t>王文琪</t>
  </si>
  <si>
    <t>刘金玲</t>
  </si>
  <si>
    <t>董孟孟</t>
  </si>
  <si>
    <t>王群</t>
  </si>
  <si>
    <t>郭圆圆</t>
  </si>
  <si>
    <t>赵尔钦</t>
  </si>
  <si>
    <t>杨柳</t>
  </si>
  <si>
    <t>房彦彦</t>
  </si>
  <si>
    <t>文学英</t>
  </si>
  <si>
    <t>孙裴</t>
  </si>
  <si>
    <t>冯琳琳</t>
  </si>
  <si>
    <t>张迷</t>
  </si>
  <si>
    <t>司璐璐</t>
  </si>
  <si>
    <t>王子康</t>
  </si>
  <si>
    <t>赵方瑞</t>
  </si>
  <si>
    <t>郭宁</t>
  </si>
  <si>
    <t>范丽丽</t>
  </si>
  <si>
    <t>李蓓蓓</t>
  </si>
  <si>
    <t>刘龙</t>
  </si>
  <si>
    <t>王慧</t>
  </si>
  <si>
    <t>田翠翠</t>
  </si>
  <si>
    <t>王辉</t>
  </si>
  <si>
    <t>毕研君</t>
  </si>
  <si>
    <t>穆洪杰</t>
  </si>
  <si>
    <t>刁振强</t>
  </si>
  <si>
    <t>名次</t>
  </si>
  <si>
    <t>技能
顺序</t>
  </si>
  <si>
    <t>技能分</t>
  </si>
  <si>
    <t>程颖倩</t>
  </si>
  <si>
    <t>幼师</t>
  </si>
  <si>
    <t>王丹</t>
  </si>
  <si>
    <t>张文文</t>
  </si>
  <si>
    <t>唐璐</t>
  </si>
  <si>
    <t>毕思瑾</t>
  </si>
  <si>
    <t>梁璐</t>
  </si>
  <si>
    <t>面试</t>
  </si>
  <si>
    <t>修正
系数1</t>
  </si>
  <si>
    <t>100米
技能分</t>
  </si>
  <si>
    <t>分选
项目</t>
  </si>
  <si>
    <t>分项
得分</t>
  </si>
  <si>
    <t>修正
系数2</t>
  </si>
  <si>
    <t>修正
分项分</t>
  </si>
  <si>
    <t>篮球</t>
  </si>
  <si>
    <t>王帅帅</t>
  </si>
  <si>
    <t>孙其亮</t>
  </si>
  <si>
    <t>高志伟</t>
  </si>
  <si>
    <t>王洁</t>
  </si>
  <si>
    <t>谢彪</t>
  </si>
  <si>
    <t>曾超</t>
  </si>
  <si>
    <t>健美操</t>
  </si>
  <si>
    <t>陈卫东</t>
  </si>
  <si>
    <t>李旺</t>
  </si>
  <si>
    <t>朱保成</t>
  </si>
  <si>
    <t>足球</t>
  </si>
  <si>
    <t>刘青华</t>
  </si>
  <si>
    <t>张浩</t>
  </si>
  <si>
    <t>路兴龙</t>
  </si>
  <si>
    <t>李冬亮</t>
  </si>
  <si>
    <t>刘恺豪</t>
  </si>
  <si>
    <t>徐家鹏</t>
  </si>
  <si>
    <t>张磊</t>
  </si>
  <si>
    <t>李锦</t>
  </si>
  <si>
    <t>刘飞虎</t>
  </si>
  <si>
    <t>王建</t>
  </si>
  <si>
    <t>胡云飞</t>
  </si>
  <si>
    <t>武术</t>
  </si>
  <si>
    <t>孙云红</t>
  </si>
  <si>
    <t>刘晓林</t>
  </si>
  <si>
    <t>钱振亮</t>
  </si>
  <si>
    <t>李继海</t>
  </si>
  <si>
    <t>李雨</t>
  </si>
  <si>
    <t>田飞</t>
  </si>
  <si>
    <t>李翔宇</t>
  </si>
  <si>
    <t>韩进</t>
  </si>
  <si>
    <t>李震</t>
  </si>
  <si>
    <t>张文凤</t>
  </si>
  <si>
    <t>田震</t>
  </si>
  <si>
    <t>张婷婷</t>
  </si>
  <si>
    <t>崔家宝</t>
  </si>
  <si>
    <t>马凯</t>
  </si>
  <si>
    <t>孙雪冰</t>
  </si>
  <si>
    <t>面试组
称呼</t>
  </si>
  <si>
    <t>主项</t>
  </si>
  <si>
    <t>副项</t>
  </si>
  <si>
    <t>庞惠赢</t>
  </si>
  <si>
    <t>音乐</t>
  </si>
  <si>
    <t>黄强</t>
  </si>
  <si>
    <t>李阳</t>
  </si>
  <si>
    <t>刘娇</t>
  </si>
  <si>
    <t>技能分1</t>
  </si>
  <si>
    <t>技能分2</t>
  </si>
  <si>
    <t>孔倩倩</t>
  </si>
  <si>
    <t>美术</t>
  </si>
  <si>
    <t>王滢婕</t>
  </si>
  <si>
    <t>张晓萌</t>
  </si>
  <si>
    <t>侯淼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</si>
</sst>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0000_ "/>
  </numFmts>
  <fonts count="23">
    <font>
      <sz val="11"/>
      <color indexed="8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u val="single"/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184" fontId="0" fillId="0" borderId="0" xfId="0" applyNumberForma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3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workbookViewId="0" topLeftCell="A79">
      <selection activeCell="A83" sqref="A83"/>
    </sheetView>
  </sheetViews>
  <sheetFormatPr defaultColWidth="9.00390625" defaultRowHeight="19.5" customHeight="1"/>
  <cols>
    <col min="1" max="1" width="7.25390625" style="0" customWidth="1"/>
    <col min="2" max="2" width="7.375" style="0" customWidth="1"/>
    <col min="3" max="3" width="11.50390625" style="0" customWidth="1"/>
    <col min="4" max="4" width="7.375" style="0" customWidth="1"/>
    <col min="5" max="5" width="9.00390625" style="1" customWidth="1"/>
    <col min="6" max="6" width="12.875" style="0" customWidth="1"/>
    <col min="7" max="7" width="6.375" style="0" customWidth="1"/>
    <col min="8" max="8" width="8.875" style="0" customWidth="1"/>
    <col min="9" max="9" width="9.00390625" style="1" customWidth="1"/>
    <col min="10" max="10" width="11.375" style="0" customWidth="1"/>
    <col min="11" max="11" width="10.375" style="1" customWidth="1"/>
    <col min="12" max="12" width="12.25390625" style="1" customWidth="1"/>
  </cols>
  <sheetData>
    <row r="1" spans="1:12" ht="39" customHeight="1">
      <c r="A1" s="4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3" t="s">
        <v>8</v>
      </c>
      <c r="J1" s="4" t="s">
        <v>9</v>
      </c>
      <c r="K1" s="8" t="s">
        <v>10</v>
      </c>
      <c r="L1" s="3" t="s">
        <v>11</v>
      </c>
    </row>
    <row r="2" spans="1:12" ht="19.5" customHeight="1">
      <c r="A2" s="5">
        <v>1</v>
      </c>
      <c r="B2" s="6">
        <v>1011</v>
      </c>
      <c r="C2" s="6">
        <v>2014010301</v>
      </c>
      <c r="D2" s="6" t="s">
        <v>12</v>
      </c>
      <c r="E2" s="7">
        <v>69.8</v>
      </c>
      <c r="F2" s="4" t="s">
        <v>13</v>
      </c>
      <c r="G2" s="4">
        <v>2</v>
      </c>
      <c r="H2" s="4">
        <v>23</v>
      </c>
      <c r="I2" s="8">
        <v>94.2</v>
      </c>
      <c r="J2" s="4">
        <v>1.01304865498927</v>
      </c>
      <c r="K2" s="8">
        <f aca="true" t="shared" si="0" ref="K2:K65">I2*J2</f>
        <v>95.42918329998925</v>
      </c>
      <c r="L2" s="8">
        <f aca="true" t="shared" si="1" ref="L2:L65">E2*0.3+K2*0.7</f>
        <v>87.74042830999247</v>
      </c>
    </row>
    <row r="3" spans="1:12" ht="19.5" customHeight="1">
      <c r="A3" s="5">
        <v>2</v>
      </c>
      <c r="B3" s="6">
        <v>1011</v>
      </c>
      <c r="C3" s="6">
        <v>2014012325</v>
      </c>
      <c r="D3" s="6" t="s">
        <v>14</v>
      </c>
      <c r="E3" s="7">
        <v>71.2</v>
      </c>
      <c r="F3" s="4" t="s">
        <v>15</v>
      </c>
      <c r="G3" s="4">
        <v>1</v>
      </c>
      <c r="H3" s="4">
        <v>19</v>
      </c>
      <c r="I3" s="8">
        <v>94.64</v>
      </c>
      <c r="J3" s="4">
        <v>0.9850693882816881</v>
      </c>
      <c r="K3" s="8">
        <f t="shared" si="0"/>
        <v>93.22696690697896</v>
      </c>
      <c r="L3" s="8">
        <f t="shared" si="1"/>
        <v>86.61887683488527</v>
      </c>
    </row>
    <row r="4" spans="1:12" ht="19.5" customHeight="1">
      <c r="A4" s="5">
        <v>3</v>
      </c>
      <c r="B4" s="6">
        <v>1011</v>
      </c>
      <c r="C4" s="6">
        <v>2014012526</v>
      </c>
      <c r="D4" s="6" t="s">
        <v>16</v>
      </c>
      <c r="E4" s="7">
        <v>71.6</v>
      </c>
      <c r="F4" s="4" t="s">
        <v>13</v>
      </c>
      <c r="G4" s="4">
        <v>2</v>
      </c>
      <c r="H4" s="4">
        <v>4</v>
      </c>
      <c r="I4" s="8">
        <v>91.8</v>
      </c>
      <c r="J4" s="4">
        <v>1.01304865498927</v>
      </c>
      <c r="K4" s="8">
        <f t="shared" si="0"/>
        <v>92.997866528015</v>
      </c>
      <c r="L4" s="8">
        <f t="shared" si="1"/>
        <v>86.57850656961048</v>
      </c>
    </row>
    <row r="5" spans="1:12" ht="19.5" customHeight="1">
      <c r="A5" s="5">
        <v>4</v>
      </c>
      <c r="B5" s="6">
        <v>1011</v>
      </c>
      <c r="C5" s="6">
        <v>2014011023</v>
      </c>
      <c r="D5" s="6" t="s">
        <v>17</v>
      </c>
      <c r="E5" s="7">
        <v>70.4</v>
      </c>
      <c r="F5" s="4" t="s">
        <v>18</v>
      </c>
      <c r="G5" s="4">
        <v>2</v>
      </c>
      <c r="H5" s="4">
        <v>25</v>
      </c>
      <c r="I5" s="8">
        <v>94.6</v>
      </c>
      <c r="J5" s="4">
        <v>0.984778881710989</v>
      </c>
      <c r="K5" s="8">
        <f t="shared" si="0"/>
        <v>93.16008220985955</v>
      </c>
      <c r="L5" s="8">
        <f t="shared" si="1"/>
        <v>86.3320575469017</v>
      </c>
    </row>
    <row r="6" spans="1:12" ht="19.5" customHeight="1">
      <c r="A6" s="5">
        <v>5</v>
      </c>
      <c r="B6" s="6">
        <v>1011</v>
      </c>
      <c r="C6" s="6">
        <v>2014010726</v>
      </c>
      <c r="D6" s="6" t="s">
        <v>19</v>
      </c>
      <c r="E6" s="7">
        <v>66.2</v>
      </c>
      <c r="F6" s="4" t="s">
        <v>20</v>
      </c>
      <c r="G6" s="4">
        <v>3</v>
      </c>
      <c r="H6" s="4">
        <v>14</v>
      </c>
      <c r="I6" s="8">
        <v>93.7</v>
      </c>
      <c r="J6" s="4">
        <v>1.01196140109944</v>
      </c>
      <c r="K6" s="8">
        <f t="shared" si="0"/>
        <v>94.82078328301753</v>
      </c>
      <c r="L6" s="8">
        <f t="shared" si="1"/>
        <v>86.23454829811227</v>
      </c>
    </row>
    <row r="7" spans="1:12" ht="19.5" customHeight="1">
      <c r="A7" s="5">
        <v>5</v>
      </c>
      <c r="B7" s="6">
        <v>1011</v>
      </c>
      <c r="C7" s="6">
        <v>2014010220</v>
      </c>
      <c r="D7" s="6" t="s">
        <v>21</v>
      </c>
      <c r="E7" s="7">
        <v>68.4</v>
      </c>
      <c r="F7" s="4" t="s">
        <v>22</v>
      </c>
      <c r="G7" s="4">
        <v>4</v>
      </c>
      <c r="H7" s="4">
        <v>11</v>
      </c>
      <c r="I7" s="8">
        <v>94.74</v>
      </c>
      <c r="J7" s="4">
        <v>0.990894111971731</v>
      </c>
      <c r="K7" s="8">
        <f t="shared" si="0"/>
        <v>93.8773081682018</v>
      </c>
      <c r="L7" s="8">
        <f t="shared" si="1"/>
        <v>86.23411571774125</v>
      </c>
    </row>
    <row r="8" spans="1:12" ht="19.5" customHeight="1">
      <c r="A8" s="5">
        <v>7</v>
      </c>
      <c r="B8" s="6">
        <v>1011</v>
      </c>
      <c r="C8" s="6">
        <v>2014010313</v>
      </c>
      <c r="D8" s="6" t="s">
        <v>23</v>
      </c>
      <c r="E8" s="7">
        <v>70.2</v>
      </c>
      <c r="F8" s="4" t="s">
        <v>15</v>
      </c>
      <c r="G8" s="4">
        <v>1</v>
      </c>
      <c r="H8" s="4">
        <v>8</v>
      </c>
      <c r="I8" s="8">
        <v>94.4</v>
      </c>
      <c r="J8" s="4">
        <v>0.985069388281688</v>
      </c>
      <c r="K8" s="8">
        <f t="shared" si="0"/>
        <v>92.99055025379135</v>
      </c>
      <c r="L8" s="8">
        <f t="shared" si="1"/>
        <v>86.15338517765394</v>
      </c>
    </row>
    <row r="9" spans="1:12" ht="19.5" customHeight="1">
      <c r="A9" s="5">
        <v>8</v>
      </c>
      <c r="B9" s="6">
        <v>1011</v>
      </c>
      <c r="C9" s="6">
        <v>2014013121</v>
      </c>
      <c r="D9" s="6" t="s">
        <v>24</v>
      </c>
      <c r="E9" s="7">
        <v>65.4</v>
      </c>
      <c r="F9" s="4" t="s">
        <v>20</v>
      </c>
      <c r="G9" s="4">
        <v>3</v>
      </c>
      <c r="H9" s="4">
        <v>6</v>
      </c>
      <c r="I9" s="8">
        <v>93.7</v>
      </c>
      <c r="J9" s="4">
        <v>1.01196140109944</v>
      </c>
      <c r="K9" s="8">
        <f t="shared" si="0"/>
        <v>94.82078328301753</v>
      </c>
      <c r="L9" s="8">
        <f t="shared" si="1"/>
        <v>85.99454829811228</v>
      </c>
    </row>
    <row r="10" spans="1:12" ht="19.5" customHeight="1">
      <c r="A10" s="5">
        <v>9</v>
      </c>
      <c r="B10" s="6">
        <v>1011</v>
      </c>
      <c r="C10" s="6">
        <v>2014010621</v>
      </c>
      <c r="D10" s="6" t="s">
        <v>25</v>
      </c>
      <c r="E10" s="7">
        <v>70</v>
      </c>
      <c r="F10" s="4" t="s">
        <v>26</v>
      </c>
      <c r="G10" s="4">
        <v>3</v>
      </c>
      <c r="H10" s="4">
        <v>3</v>
      </c>
      <c r="I10" s="8">
        <v>91.3</v>
      </c>
      <c r="J10" s="4">
        <v>1.01436588969905</v>
      </c>
      <c r="K10" s="8">
        <f t="shared" si="0"/>
        <v>92.61160572952326</v>
      </c>
      <c r="L10" s="8">
        <f t="shared" si="1"/>
        <v>85.82812401066629</v>
      </c>
    </row>
    <row r="11" spans="1:12" ht="19.5" customHeight="1">
      <c r="A11" s="5">
        <v>10</v>
      </c>
      <c r="B11" s="6">
        <v>1011</v>
      </c>
      <c r="C11" s="6">
        <v>2014012405</v>
      </c>
      <c r="D11" s="6" t="s">
        <v>27</v>
      </c>
      <c r="E11" s="7">
        <v>71.4</v>
      </c>
      <c r="F11" s="4" t="s">
        <v>22</v>
      </c>
      <c r="G11" s="4">
        <v>4</v>
      </c>
      <c r="H11" s="4">
        <v>16</v>
      </c>
      <c r="I11" s="8">
        <v>92.74</v>
      </c>
      <c r="J11" s="4">
        <v>0.990894111971731</v>
      </c>
      <c r="K11" s="8">
        <f t="shared" si="0"/>
        <v>91.89551994425834</v>
      </c>
      <c r="L11" s="8">
        <f t="shared" si="1"/>
        <v>85.74686396098083</v>
      </c>
    </row>
    <row r="12" spans="1:12" ht="19.5" customHeight="1">
      <c r="A12" s="5">
        <v>11</v>
      </c>
      <c r="B12" s="6">
        <v>1011</v>
      </c>
      <c r="C12" s="6">
        <v>2014010123</v>
      </c>
      <c r="D12" s="6" t="s">
        <v>28</v>
      </c>
      <c r="E12" s="7">
        <v>69.2</v>
      </c>
      <c r="F12" s="4" t="s">
        <v>13</v>
      </c>
      <c r="G12" s="4">
        <v>2</v>
      </c>
      <c r="H12" s="4">
        <v>5</v>
      </c>
      <c r="I12" s="8">
        <v>91.5</v>
      </c>
      <c r="J12" s="4">
        <v>1.01304865498927</v>
      </c>
      <c r="K12" s="8">
        <f t="shared" si="0"/>
        <v>92.69395193151821</v>
      </c>
      <c r="L12" s="8">
        <f t="shared" si="1"/>
        <v>85.64576635206275</v>
      </c>
    </row>
    <row r="13" spans="1:12" ht="19.5" customHeight="1">
      <c r="A13" s="5">
        <v>12</v>
      </c>
      <c r="B13" s="6">
        <v>1011</v>
      </c>
      <c r="C13" s="6">
        <v>2014010303</v>
      </c>
      <c r="D13" s="6" t="s">
        <v>29</v>
      </c>
      <c r="E13" s="7">
        <v>72.2</v>
      </c>
      <c r="F13" s="4" t="s">
        <v>22</v>
      </c>
      <c r="G13" s="4">
        <v>4</v>
      </c>
      <c r="H13" s="4">
        <v>3</v>
      </c>
      <c r="I13" s="8">
        <v>92</v>
      </c>
      <c r="J13" s="4">
        <v>0.990894111971731</v>
      </c>
      <c r="K13" s="8">
        <f t="shared" si="0"/>
        <v>91.16225830139926</v>
      </c>
      <c r="L13" s="8">
        <f t="shared" si="1"/>
        <v>85.47358081097948</v>
      </c>
    </row>
    <row r="14" spans="1:12" ht="19.5" customHeight="1">
      <c r="A14" s="5">
        <v>13</v>
      </c>
      <c r="B14" s="6">
        <v>1011</v>
      </c>
      <c r="C14" s="6">
        <v>2014013220</v>
      </c>
      <c r="D14" s="6" t="s">
        <v>30</v>
      </c>
      <c r="E14" s="7">
        <v>67</v>
      </c>
      <c r="F14" s="4" t="s">
        <v>15</v>
      </c>
      <c r="G14" s="4">
        <v>1</v>
      </c>
      <c r="H14" s="4">
        <v>12</v>
      </c>
      <c r="I14" s="8">
        <v>94.76</v>
      </c>
      <c r="J14" s="4">
        <v>0.985069388281688</v>
      </c>
      <c r="K14" s="8">
        <f t="shared" si="0"/>
        <v>93.34517523357276</v>
      </c>
      <c r="L14" s="8">
        <f t="shared" si="1"/>
        <v>85.44162266350092</v>
      </c>
    </row>
    <row r="15" spans="1:12" ht="19.5" customHeight="1">
      <c r="A15" s="5">
        <v>14</v>
      </c>
      <c r="B15" s="6">
        <v>1011</v>
      </c>
      <c r="C15" s="6">
        <v>2014012122</v>
      </c>
      <c r="D15" s="6" t="s">
        <v>31</v>
      </c>
      <c r="E15" s="7">
        <v>71</v>
      </c>
      <c r="F15" s="4" t="s">
        <v>15</v>
      </c>
      <c r="G15" s="4">
        <v>1</v>
      </c>
      <c r="H15" s="4">
        <v>7</v>
      </c>
      <c r="I15" s="8">
        <v>92.94</v>
      </c>
      <c r="J15" s="4">
        <v>0.985069388281688</v>
      </c>
      <c r="K15" s="8">
        <f t="shared" si="0"/>
        <v>91.55234894690008</v>
      </c>
      <c r="L15" s="8">
        <f t="shared" si="1"/>
        <v>85.38664426283005</v>
      </c>
    </row>
    <row r="16" spans="1:12" ht="19.5" customHeight="1">
      <c r="A16" s="5">
        <v>15</v>
      </c>
      <c r="B16" s="6">
        <v>1011</v>
      </c>
      <c r="C16" s="6">
        <v>2014010122</v>
      </c>
      <c r="D16" s="6" t="s">
        <v>32</v>
      </c>
      <c r="E16" s="7">
        <v>77</v>
      </c>
      <c r="F16" s="4" t="s">
        <v>13</v>
      </c>
      <c r="G16" s="4">
        <v>2</v>
      </c>
      <c r="H16" s="4">
        <v>12</v>
      </c>
      <c r="I16" s="8">
        <v>87.7</v>
      </c>
      <c r="J16" s="4">
        <v>1.01304865498927</v>
      </c>
      <c r="K16" s="8">
        <f t="shared" si="0"/>
        <v>88.84436704255899</v>
      </c>
      <c r="L16" s="8">
        <f t="shared" si="1"/>
        <v>85.29105692979128</v>
      </c>
    </row>
    <row r="17" spans="1:12" ht="19.5" customHeight="1">
      <c r="A17" s="5">
        <v>16</v>
      </c>
      <c r="B17" s="6">
        <v>1011</v>
      </c>
      <c r="C17" s="6">
        <v>2014010312</v>
      </c>
      <c r="D17" s="6" t="s">
        <v>33</v>
      </c>
      <c r="E17" s="7">
        <v>71.8</v>
      </c>
      <c r="F17" s="4" t="s">
        <v>34</v>
      </c>
      <c r="G17" s="4">
        <v>1</v>
      </c>
      <c r="H17" s="4">
        <v>18</v>
      </c>
      <c r="I17" s="8">
        <v>89</v>
      </c>
      <c r="J17" s="4">
        <v>1.02178212823236</v>
      </c>
      <c r="K17" s="8">
        <f t="shared" si="0"/>
        <v>90.93860941268004</v>
      </c>
      <c r="L17" s="8">
        <f t="shared" si="1"/>
        <v>85.19702658887601</v>
      </c>
    </row>
    <row r="18" spans="1:12" ht="19.5" customHeight="1">
      <c r="A18" s="5">
        <v>17</v>
      </c>
      <c r="B18" s="6">
        <v>1011</v>
      </c>
      <c r="C18" s="6">
        <v>2014012826</v>
      </c>
      <c r="D18" s="6" t="s">
        <v>35</v>
      </c>
      <c r="E18" s="7">
        <v>72.2</v>
      </c>
      <c r="F18" s="4" t="s">
        <v>18</v>
      </c>
      <c r="G18" s="4">
        <v>2</v>
      </c>
      <c r="H18" s="4">
        <v>12</v>
      </c>
      <c r="I18" s="8">
        <v>92.1</v>
      </c>
      <c r="J18" s="4">
        <v>0.984778881710989</v>
      </c>
      <c r="K18" s="8">
        <f t="shared" si="0"/>
        <v>90.69813500558209</v>
      </c>
      <c r="L18" s="8">
        <f t="shared" si="1"/>
        <v>85.14869450390746</v>
      </c>
    </row>
    <row r="19" spans="1:12" ht="19.5" customHeight="1">
      <c r="A19" s="5">
        <v>18</v>
      </c>
      <c r="B19" s="6">
        <v>1011</v>
      </c>
      <c r="C19" s="6">
        <v>2014011024</v>
      </c>
      <c r="D19" s="6" t="s">
        <v>36</v>
      </c>
      <c r="E19" s="7">
        <v>71.6</v>
      </c>
      <c r="F19" s="4" t="s">
        <v>20</v>
      </c>
      <c r="G19" s="4">
        <v>3</v>
      </c>
      <c r="H19" s="4">
        <v>4</v>
      </c>
      <c r="I19" s="8">
        <v>89.8</v>
      </c>
      <c r="J19" s="4">
        <v>1.01196140109944</v>
      </c>
      <c r="K19" s="8">
        <f t="shared" si="0"/>
        <v>90.8741338187297</v>
      </c>
      <c r="L19" s="8">
        <f t="shared" si="1"/>
        <v>85.09189367311077</v>
      </c>
    </row>
    <row r="20" spans="1:12" ht="19.5" customHeight="1">
      <c r="A20" s="5">
        <v>19</v>
      </c>
      <c r="B20" s="6">
        <v>1011</v>
      </c>
      <c r="C20" s="6">
        <v>2014011811</v>
      </c>
      <c r="D20" s="6" t="s">
        <v>37</v>
      </c>
      <c r="E20" s="7">
        <v>68.2</v>
      </c>
      <c r="F20" s="4" t="s">
        <v>13</v>
      </c>
      <c r="G20" s="4">
        <v>2</v>
      </c>
      <c r="H20" s="4">
        <v>15</v>
      </c>
      <c r="I20" s="8">
        <v>90.98</v>
      </c>
      <c r="J20" s="4">
        <v>1.01304865498927</v>
      </c>
      <c r="K20" s="8">
        <f t="shared" si="0"/>
        <v>92.1671666309238</v>
      </c>
      <c r="L20" s="8">
        <f t="shared" si="1"/>
        <v>84.97701664164666</v>
      </c>
    </row>
    <row r="21" spans="1:12" ht="19.5" customHeight="1">
      <c r="A21" s="5">
        <v>20</v>
      </c>
      <c r="B21" s="6">
        <v>1011</v>
      </c>
      <c r="C21" s="6">
        <v>2014012420</v>
      </c>
      <c r="D21" s="6" t="s">
        <v>38</v>
      </c>
      <c r="E21" s="7">
        <v>69.6</v>
      </c>
      <c r="F21" s="4" t="s">
        <v>20</v>
      </c>
      <c r="G21" s="4">
        <v>3</v>
      </c>
      <c r="H21" s="4">
        <v>17</v>
      </c>
      <c r="I21" s="8">
        <v>90.4</v>
      </c>
      <c r="J21" s="4">
        <v>1.0119614010994449</v>
      </c>
      <c r="K21" s="8">
        <f t="shared" si="0"/>
        <v>91.48131065938982</v>
      </c>
      <c r="L21" s="8">
        <f t="shared" si="1"/>
        <v>84.91691746157287</v>
      </c>
    </row>
    <row r="22" spans="1:12" ht="19.5" customHeight="1">
      <c r="A22" s="5">
        <v>21</v>
      </c>
      <c r="B22" s="6">
        <v>1011</v>
      </c>
      <c r="C22" s="6">
        <v>2014012025</v>
      </c>
      <c r="D22" s="6" t="s">
        <v>39</v>
      </c>
      <c r="E22" s="7">
        <v>74</v>
      </c>
      <c r="F22" s="4" t="s">
        <v>13</v>
      </c>
      <c r="G22" s="4">
        <v>2</v>
      </c>
      <c r="H22" s="4">
        <v>7</v>
      </c>
      <c r="I22" s="8">
        <v>88.4</v>
      </c>
      <c r="J22" s="4">
        <v>1.01304865498927</v>
      </c>
      <c r="K22" s="8">
        <f t="shared" si="0"/>
        <v>89.55350110105148</v>
      </c>
      <c r="L22" s="8">
        <f t="shared" si="1"/>
        <v>84.88745077073604</v>
      </c>
    </row>
    <row r="23" spans="1:12" ht="19.5" customHeight="1">
      <c r="A23" s="5">
        <v>22</v>
      </c>
      <c r="B23" s="6">
        <v>1011</v>
      </c>
      <c r="C23" s="6">
        <v>2014013023</v>
      </c>
      <c r="D23" s="6" t="s">
        <v>40</v>
      </c>
      <c r="E23" s="7">
        <v>68.2</v>
      </c>
      <c r="F23" s="4" t="s">
        <v>34</v>
      </c>
      <c r="G23" s="4">
        <v>1</v>
      </c>
      <c r="H23" s="4">
        <v>21</v>
      </c>
      <c r="I23" s="8">
        <v>89.8</v>
      </c>
      <c r="J23" s="4">
        <v>1.02178212823236</v>
      </c>
      <c r="K23" s="8">
        <f t="shared" si="0"/>
        <v>91.75603511526593</v>
      </c>
      <c r="L23" s="8">
        <f t="shared" si="1"/>
        <v>84.68922458068616</v>
      </c>
    </row>
    <row r="24" spans="1:12" ht="19.5" customHeight="1">
      <c r="A24" s="5">
        <v>23</v>
      </c>
      <c r="B24" s="6">
        <v>1011</v>
      </c>
      <c r="C24" s="6">
        <v>2014012014</v>
      </c>
      <c r="D24" s="6" t="s">
        <v>41</v>
      </c>
      <c r="E24" s="7">
        <v>71.2</v>
      </c>
      <c r="F24" s="4" t="s">
        <v>15</v>
      </c>
      <c r="G24" s="4">
        <v>1</v>
      </c>
      <c r="H24" s="4">
        <v>3</v>
      </c>
      <c r="I24" s="8">
        <v>91.8</v>
      </c>
      <c r="J24" s="4">
        <v>0.985069388281688</v>
      </c>
      <c r="K24" s="8">
        <f t="shared" si="0"/>
        <v>90.42936984425896</v>
      </c>
      <c r="L24" s="8">
        <f t="shared" si="1"/>
        <v>84.66055889098126</v>
      </c>
    </row>
    <row r="25" spans="1:12" ht="19.5" customHeight="1">
      <c r="A25" s="5">
        <v>24</v>
      </c>
      <c r="B25" s="6">
        <v>1011</v>
      </c>
      <c r="C25" s="6">
        <v>2014012410</v>
      </c>
      <c r="D25" s="6" t="s">
        <v>42</v>
      </c>
      <c r="E25" s="7">
        <v>69</v>
      </c>
      <c r="F25" s="4" t="s">
        <v>26</v>
      </c>
      <c r="G25" s="4">
        <v>3</v>
      </c>
      <c r="H25" s="4">
        <v>20</v>
      </c>
      <c r="I25" s="8">
        <v>90</v>
      </c>
      <c r="J25" s="4">
        <v>1.01436588969905</v>
      </c>
      <c r="K25" s="8">
        <f t="shared" si="0"/>
        <v>91.2929300729145</v>
      </c>
      <c r="L25" s="8">
        <f t="shared" si="1"/>
        <v>84.60505105104015</v>
      </c>
    </row>
    <row r="26" spans="1:12" ht="19.5" customHeight="1">
      <c r="A26" s="5">
        <v>25</v>
      </c>
      <c r="B26" s="6">
        <v>1011</v>
      </c>
      <c r="C26" s="6">
        <v>2014010406</v>
      </c>
      <c r="D26" s="6" t="s">
        <v>43</v>
      </c>
      <c r="E26" s="7">
        <v>65</v>
      </c>
      <c r="F26" s="4" t="s">
        <v>20</v>
      </c>
      <c r="G26" s="4">
        <v>3</v>
      </c>
      <c r="H26" s="4">
        <v>27</v>
      </c>
      <c r="I26" s="8">
        <v>91.9</v>
      </c>
      <c r="J26" s="4">
        <v>1.01196140109944</v>
      </c>
      <c r="K26" s="8">
        <f t="shared" si="0"/>
        <v>92.99925276103855</v>
      </c>
      <c r="L26" s="8">
        <f t="shared" si="1"/>
        <v>84.59947693272699</v>
      </c>
    </row>
    <row r="27" spans="1:12" ht="19.5" customHeight="1">
      <c r="A27" s="5">
        <v>26</v>
      </c>
      <c r="B27" s="6">
        <v>1011</v>
      </c>
      <c r="C27" s="6">
        <v>2014011620</v>
      </c>
      <c r="D27" s="6" t="s">
        <v>44</v>
      </c>
      <c r="E27" s="7">
        <v>69</v>
      </c>
      <c r="F27" s="4" t="s">
        <v>45</v>
      </c>
      <c r="G27" s="4">
        <v>4</v>
      </c>
      <c r="H27" s="4">
        <v>24</v>
      </c>
      <c r="I27" s="8">
        <v>93.4</v>
      </c>
      <c r="J27" s="4">
        <v>0.977285382180671</v>
      </c>
      <c r="K27" s="8">
        <f t="shared" si="0"/>
        <v>91.27845469567467</v>
      </c>
      <c r="L27" s="8">
        <f t="shared" si="1"/>
        <v>84.59491828697226</v>
      </c>
    </row>
    <row r="28" spans="1:12" ht="19.5" customHeight="1">
      <c r="A28" s="5">
        <v>27</v>
      </c>
      <c r="B28" s="6">
        <v>1011</v>
      </c>
      <c r="C28" s="6">
        <v>2014011120</v>
      </c>
      <c r="D28" s="6" t="s">
        <v>46</v>
      </c>
      <c r="E28" s="7">
        <v>71.8</v>
      </c>
      <c r="F28" s="4" t="s">
        <v>13</v>
      </c>
      <c r="G28" s="4">
        <v>2</v>
      </c>
      <c r="H28" s="4">
        <v>3</v>
      </c>
      <c r="I28" s="8">
        <v>88.8</v>
      </c>
      <c r="J28" s="4">
        <v>1.01304865498927</v>
      </c>
      <c r="K28" s="8">
        <f t="shared" si="0"/>
        <v>89.95872056304718</v>
      </c>
      <c r="L28" s="8">
        <f t="shared" si="1"/>
        <v>84.51110439413301</v>
      </c>
    </row>
    <row r="29" spans="1:12" ht="19.5" customHeight="1">
      <c r="A29" s="5">
        <v>28</v>
      </c>
      <c r="B29" s="6">
        <v>1011</v>
      </c>
      <c r="C29" s="6">
        <v>2014011923</v>
      </c>
      <c r="D29" s="6" t="s">
        <v>47</v>
      </c>
      <c r="E29" s="7">
        <v>68.8</v>
      </c>
      <c r="F29" s="4" t="s">
        <v>20</v>
      </c>
      <c r="G29" s="4">
        <v>3</v>
      </c>
      <c r="H29" s="4">
        <v>3</v>
      </c>
      <c r="I29" s="8">
        <v>90</v>
      </c>
      <c r="J29" s="4">
        <v>1.01196140109944</v>
      </c>
      <c r="K29" s="8">
        <f t="shared" si="0"/>
        <v>91.0765260989496</v>
      </c>
      <c r="L29" s="8">
        <f t="shared" si="1"/>
        <v>84.39356826926472</v>
      </c>
    </row>
    <row r="30" spans="1:12" ht="19.5" customHeight="1">
      <c r="A30" s="5">
        <v>29</v>
      </c>
      <c r="B30" s="6">
        <v>1011</v>
      </c>
      <c r="C30" s="6">
        <v>2014010822</v>
      </c>
      <c r="D30" s="6" t="s">
        <v>48</v>
      </c>
      <c r="E30" s="7">
        <v>64.4</v>
      </c>
      <c r="F30" s="4" t="s">
        <v>34</v>
      </c>
      <c r="G30" s="4">
        <v>1</v>
      </c>
      <c r="H30" s="4">
        <v>17</v>
      </c>
      <c r="I30" s="8">
        <v>90.8</v>
      </c>
      <c r="J30" s="4">
        <v>1.02178212823236</v>
      </c>
      <c r="K30" s="8">
        <f t="shared" si="0"/>
        <v>92.77781724349829</v>
      </c>
      <c r="L30" s="8">
        <f t="shared" si="1"/>
        <v>84.26447207044879</v>
      </c>
    </row>
    <row r="31" spans="1:12" ht="19.5" customHeight="1">
      <c r="A31" s="5">
        <v>30</v>
      </c>
      <c r="B31" s="6">
        <v>1011</v>
      </c>
      <c r="C31" s="6">
        <v>2014012529</v>
      </c>
      <c r="D31" s="6" t="s">
        <v>49</v>
      </c>
      <c r="E31" s="7">
        <v>67.6</v>
      </c>
      <c r="F31" s="4" t="s">
        <v>22</v>
      </c>
      <c r="G31" s="4">
        <v>4</v>
      </c>
      <c r="H31" s="4">
        <v>19</v>
      </c>
      <c r="I31" s="8">
        <v>92.06</v>
      </c>
      <c r="J31" s="4">
        <v>0.990894111971731</v>
      </c>
      <c r="K31" s="8">
        <f t="shared" si="0"/>
        <v>91.22171194811756</v>
      </c>
      <c r="L31" s="8">
        <f t="shared" si="1"/>
        <v>84.13519836368228</v>
      </c>
    </row>
    <row r="32" spans="1:12" ht="19.5" customHeight="1">
      <c r="A32" s="5">
        <v>31</v>
      </c>
      <c r="B32" s="6">
        <v>1011</v>
      </c>
      <c r="C32" s="6">
        <v>2014012515</v>
      </c>
      <c r="D32" s="6" t="s">
        <v>50</v>
      </c>
      <c r="E32" s="7">
        <v>68.8</v>
      </c>
      <c r="F32" s="4" t="s">
        <v>13</v>
      </c>
      <c r="G32" s="4">
        <v>2</v>
      </c>
      <c r="H32" s="4">
        <v>10</v>
      </c>
      <c r="I32" s="8">
        <v>89.5</v>
      </c>
      <c r="J32" s="4">
        <v>1.01304865498927</v>
      </c>
      <c r="K32" s="8">
        <f t="shared" si="0"/>
        <v>90.66785462153968</v>
      </c>
      <c r="L32" s="8">
        <f t="shared" si="1"/>
        <v>84.10749823507777</v>
      </c>
    </row>
    <row r="33" spans="1:12" ht="19.5" customHeight="1">
      <c r="A33" s="5">
        <v>32</v>
      </c>
      <c r="B33" s="6">
        <v>1011</v>
      </c>
      <c r="C33" s="6">
        <v>2014010425</v>
      </c>
      <c r="D33" s="6" t="s">
        <v>51</v>
      </c>
      <c r="E33" s="7">
        <v>65.4</v>
      </c>
      <c r="F33" s="4" t="s">
        <v>20</v>
      </c>
      <c r="G33" s="4">
        <v>3</v>
      </c>
      <c r="H33" s="4">
        <v>13</v>
      </c>
      <c r="I33" s="8">
        <v>91</v>
      </c>
      <c r="J33" s="4">
        <v>1.01196140109944</v>
      </c>
      <c r="K33" s="8">
        <f t="shared" si="0"/>
        <v>92.08848750004904</v>
      </c>
      <c r="L33" s="8">
        <f t="shared" si="1"/>
        <v>84.08194125003433</v>
      </c>
    </row>
    <row r="34" spans="1:12" ht="19.5" customHeight="1">
      <c r="A34" s="5">
        <v>32</v>
      </c>
      <c r="B34" s="6">
        <v>1011</v>
      </c>
      <c r="C34" s="6">
        <v>2014013124</v>
      </c>
      <c r="D34" s="6" t="s">
        <v>52</v>
      </c>
      <c r="E34" s="7">
        <v>66.6</v>
      </c>
      <c r="F34" s="4" t="s">
        <v>15</v>
      </c>
      <c r="G34" s="4">
        <v>1</v>
      </c>
      <c r="H34" s="4">
        <v>26</v>
      </c>
      <c r="I34" s="8">
        <v>92.96</v>
      </c>
      <c r="J34" s="4">
        <v>0.985069388281688</v>
      </c>
      <c r="K34" s="8">
        <f t="shared" si="0"/>
        <v>91.5720503346657</v>
      </c>
      <c r="L34" s="8">
        <f t="shared" si="1"/>
        <v>84.08043523426599</v>
      </c>
    </row>
    <row r="35" spans="1:12" ht="19.5" customHeight="1">
      <c r="A35" s="5">
        <v>34</v>
      </c>
      <c r="B35" s="6">
        <v>1011</v>
      </c>
      <c r="C35" s="6">
        <v>2014014328</v>
      </c>
      <c r="D35" s="6" t="s">
        <v>53</v>
      </c>
      <c r="E35" s="7">
        <v>70</v>
      </c>
      <c r="F35" s="4" t="s">
        <v>20</v>
      </c>
      <c r="G35" s="4">
        <v>3</v>
      </c>
      <c r="H35" s="4">
        <v>24</v>
      </c>
      <c r="I35" s="8">
        <v>89</v>
      </c>
      <c r="J35" s="4">
        <v>1.01196140109944</v>
      </c>
      <c r="K35" s="8">
        <f t="shared" si="0"/>
        <v>90.06456469785016</v>
      </c>
      <c r="L35" s="8">
        <f t="shared" si="1"/>
        <v>84.04519528849511</v>
      </c>
    </row>
    <row r="36" spans="1:12" ht="19.5" customHeight="1">
      <c r="A36" s="5">
        <v>35</v>
      </c>
      <c r="B36" s="6">
        <v>1011</v>
      </c>
      <c r="C36" s="6">
        <v>2014010507</v>
      </c>
      <c r="D36" s="6" t="s">
        <v>54</v>
      </c>
      <c r="E36" s="7">
        <v>68.2</v>
      </c>
      <c r="F36" s="4" t="s">
        <v>26</v>
      </c>
      <c r="G36" s="4">
        <v>3</v>
      </c>
      <c r="H36" s="4">
        <v>17</v>
      </c>
      <c r="I36" s="8">
        <v>89.4</v>
      </c>
      <c r="J36" s="4">
        <v>1.01436588969905</v>
      </c>
      <c r="K36" s="8">
        <f t="shared" si="0"/>
        <v>90.68431053909507</v>
      </c>
      <c r="L36" s="8">
        <f t="shared" si="1"/>
        <v>83.93901737736654</v>
      </c>
    </row>
    <row r="37" spans="1:12" ht="19.5" customHeight="1">
      <c r="A37" s="5">
        <v>36</v>
      </c>
      <c r="B37" s="6">
        <v>1011</v>
      </c>
      <c r="C37" s="6">
        <v>2014013020</v>
      </c>
      <c r="D37" s="6" t="s">
        <v>55</v>
      </c>
      <c r="E37" s="7">
        <v>68.8</v>
      </c>
      <c r="F37" s="4" t="s">
        <v>18</v>
      </c>
      <c r="G37" s="4">
        <v>2</v>
      </c>
      <c r="H37" s="4">
        <v>23</v>
      </c>
      <c r="I37" s="8">
        <v>91.8</v>
      </c>
      <c r="J37" s="4">
        <v>0.984778881710989</v>
      </c>
      <c r="K37" s="8">
        <f t="shared" si="0"/>
        <v>90.40270134106879</v>
      </c>
      <c r="L37" s="8">
        <f t="shared" si="1"/>
        <v>83.92189093874815</v>
      </c>
    </row>
    <row r="38" spans="1:12" ht="19.5" customHeight="1">
      <c r="A38" s="5">
        <v>37</v>
      </c>
      <c r="B38" s="6">
        <v>1011</v>
      </c>
      <c r="C38" s="6">
        <v>2014012328</v>
      </c>
      <c r="D38" s="6" t="s">
        <v>56</v>
      </c>
      <c r="E38" s="7">
        <v>66.6</v>
      </c>
      <c r="F38" s="4" t="s">
        <v>15</v>
      </c>
      <c r="G38" s="4">
        <v>1</v>
      </c>
      <c r="H38" s="4">
        <v>13</v>
      </c>
      <c r="I38" s="8">
        <v>92.42</v>
      </c>
      <c r="J38" s="4">
        <v>0.985069388281688</v>
      </c>
      <c r="K38" s="8">
        <f t="shared" si="0"/>
        <v>91.0401128649936</v>
      </c>
      <c r="L38" s="8">
        <f t="shared" si="1"/>
        <v>83.7080790054955</v>
      </c>
    </row>
    <row r="39" spans="1:12" ht="19.5" customHeight="1">
      <c r="A39" s="5">
        <v>38</v>
      </c>
      <c r="B39" s="6">
        <v>1011</v>
      </c>
      <c r="C39" s="6">
        <v>2014012622</v>
      </c>
      <c r="D39" s="6" t="s">
        <v>57</v>
      </c>
      <c r="E39" s="7">
        <v>70.4</v>
      </c>
      <c r="F39" s="4" t="s">
        <v>20</v>
      </c>
      <c r="G39" s="4">
        <v>3</v>
      </c>
      <c r="H39" s="4">
        <v>15</v>
      </c>
      <c r="I39" s="8">
        <v>88.26</v>
      </c>
      <c r="J39" s="4">
        <v>1.01196140109944</v>
      </c>
      <c r="K39" s="8">
        <f t="shared" si="0"/>
        <v>89.31571326103658</v>
      </c>
      <c r="L39" s="8">
        <f t="shared" si="1"/>
        <v>83.6409992827256</v>
      </c>
    </row>
    <row r="40" spans="1:12" ht="19.5" customHeight="1">
      <c r="A40" s="5">
        <v>39</v>
      </c>
      <c r="B40" s="6">
        <v>1011</v>
      </c>
      <c r="C40" s="6">
        <v>2014014324</v>
      </c>
      <c r="D40" s="6" t="s">
        <v>58</v>
      </c>
      <c r="E40" s="7">
        <v>66.8</v>
      </c>
      <c r="F40" s="4" t="s">
        <v>18</v>
      </c>
      <c r="G40" s="4">
        <v>2</v>
      </c>
      <c r="H40" s="4">
        <v>14</v>
      </c>
      <c r="I40" s="8">
        <v>92.24</v>
      </c>
      <c r="J40" s="4">
        <v>0.9847788817109888</v>
      </c>
      <c r="K40" s="8">
        <f t="shared" si="0"/>
        <v>90.8360040490216</v>
      </c>
      <c r="L40" s="8">
        <f t="shared" si="1"/>
        <v>83.6252028343151</v>
      </c>
    </row>
    <row r="41" spans="1:12" ht="19.5" customHeight="1">
      <c r="A41" s="5">
        <v>40</v>
      </c>
      <c r="B41" s="6">
        <v>1011</v>
      </c>
      <c r="C41" s="6">
        <v>2014012428</v>
      </c>
      <c r="D41" s="6" t="s">
        <v>59</v>
      </c>
      <c r="E41" s="7">
        <v>69.2</v>
      </c>
      <c r="F41" s="4" t="s">
        <v>22</v>
      </c>
      <c r="G41" s="4">
        <v>4</v>
      </c>
      <c r="H41" s="4">
        <v>9</v>
      </c>
      <c r="I41" s="8">
        <v>90.6</v>
      </c>
      <c r="J41" s="4">
        <v>0.990894111971731</v>
      </c>
      <c r="K41" s="8">
        <f t="shared" si="0"/>
        <v>89.77500654463883</v>
      </c>
      <c r="L41" s="8">
        <f t="shared" si="1"/>
        <v>83.60250458124717</v>
      </c>
    </row>
    <row r="42" spans="1:12" ht="19.5" customHeight="1">
      <c r="A42" s="5">
        <v>41</v>
      </c>
      <c r="B42" s="6">
        <v>1011</v>
      </c>
      <c r="C42" s="6">
        <v>2014010305</v>
      </c>
      <c r="D42" s="6" t="s">
        <v>60</v>
      </c>
      <c r="E42" s="7">
        <v>68.8</v>
      </c>
      <c r="F42" s="4" t="s">
        <v>45</v>
      </c>
      <c r="G42" s="4">
        <v>4</v>
      </c>
      <c r="H42" s="4">
        <v>1</v>
      </c>
      <c r="I42" s="8">
        <v>92</v>
      </c>
      <c r="J42" s="4">
        <v>0.977285382180671</v>
      </c>
      <c r="K42" s="8">
        <f t="shared" si="0"/>
        <v>89.91025516062173</v>
      </c>
      <c r="L42" s="8">
        <f t="shared" si="1"/>
        <v>83.5771786124352</v>
      </c>
    </row>
    <row r="43" spans="1:12" ht="19.5" customHeight="1">
      <c r="A43" s="5">
        <v>42</v>
      </c>
      <c r="B43" s="6">
        <v>1011</v>
      </c>
      <c r="C43" s="6">
        <v>2014012401</v>
      </c>
      <c r="D43" s="6" t="s">
        <v>61</v>
      </c>
      <c r="E43" s="7">
        <v>68.2</v>
      </c>
      <c r="F43" s="4" t="s">
        <v>34</v>
      </c>
      <c r="G43" s="4">
        <v>1</v>
      </c>
      <c r="H43" s="4">
        <v>20</v>
      </c>
      <c r="I43" s="8">
        <v>88.2</v>
      </c>
      <c r="J43" s="4">
        <v>1.02178212823236</v>
      </c>
      <c r="K43" s="8">
        <f t="shared" si="0"/>
        <v>90.12118371009416</v>
      </c>
      <c r="L43" s="8">
        <f t="shared" si="1"/>
        <v>83.5448285970659</v>
      </c>
    </row>
    <row r="44" spans="1:12" ht="19.5" customHeight="1">
      <c r="A44" s="5">
        <v>43</v>
      </c>
      <c r="B44" s="6">
        <v>1011</v>
      </c>
      <c r="C44" s="6">
        <v>2014011303</v>
      </c>
      <c r="D44" s="6" t="s">
        <v>62</v>
      </c>
      <c r="E44" s="7">
        <v>68.8</v>
      </c>
      <c r="F44" s="4" t="s">
        <v>45</v>
      </c>
      <c r="G44" s="4">
        <v>4</v>
      </c>
      <c r="H44" s="4">
        <v>10</v>
      </c>
      <c r="I44" s="8">
        <v>91.9</v>
      </c>
      <c r="J44" s="4">
        <v>0.977285382180671</v>
      </c>
      <c r="K44" s="8">
        <f t="shared" si="0"/>
        <v>89.81252662240367</v>
      </c>
      <c r="L44" s="8">
        <f t="shared" si="1"/>
        <v>83.50876863568256</v>
      </c>
    </row>
    <row r="45" spans="1:12" ht="19.5" customHeight="1">
      <c r="A45" s="5">
        <v>44</v>
      </c>
      <c r="B45" s="6">
        <v>1011</v>
      </c>
      <c r="C45" s="6">
        <v>2014012101</v>
      </c>
      <c r="D45" s="6" t="s">
        <v>63</v>
      </c>
      <c r="E45" s="7">
        <v>68.6</v>
      </c>
      <c r="F45" s="4" t="s">
        <v>34</v>
      </c>
      <c r="G45" s="4">
        <v>1</v>
      </c>
      <c r="H45" s="4">
        <v>13</v>
      </c>
      <c r="I45" s="8">
        <v>87.8</v>
      </c>
      <c r="J45" s="4">
        <v>1.02178212823236</v>
      </c>
      <c r="K45" s="8">
        <f t="shared" si="0"/>
        <v>89.71247085880121</v>
      </c>
      <c r="L45" s="8">
        <f t="shared" si="1"/>
        <v>83.37872960116084</v>
      </c>
    </row>
    <row r="46" spans="1:12" ht="19.5" customHeight="1">
      <c r="A46" s="5">
        <v>44</v>
      </c>
      <c r="B46" s="6">
        <v>1011</v>
      </c>
      <c r="C46" s="6">
        <v>2014011506</v>
      </c>
      <c r="D46" s="6" t="s">
        <v>64</v>
      </c>
      <c r="E46" s="7">
        <v>66.6</v>
      </c>
      <c r="F46" s="4" t="s">
        <v>22</v>
      </c>
      <c r="G46" s="4">
        <v>4</v>
      </c>
      <c r="H46" s="4">
        <v>6</v>
      </c>
      <c r="I46" s="8">
        <v>91.4</v>
      </c>
      <c r="J46" s="4">
        <v>0.990894111971731</v>
      </c>
      <c r="K46" s="8">
        <f t="shared" si="0"/>
        <v>90.56772183421623</v>
      </c>
      <c r="L46" s="8">
        <f t="shared" si="1"/>
        <v>83.37740528395136</v>
      </c>
    </row>
    <row r="47" spans="1:12" ht="19.5" customHeight="1">
      <c r="A47" s="5">
        <v>46</v>
      </c>
      <c r="B47" s="6">
        <v>1011</v>
      </c>
      <c r="C47" s="6">
        <v>2014012016</v>
      </c>
      <c r="D47" s="6" t="s">
        <v>65</v>
      </c>
      <c r="E47" s="7">
        <v>71</v>
      </c>
      <c r="F47" s="4" t="s">
        <v>26</v>
      </c>
      <c r="G47" s="4">
        <v>3</v>
      </c>
      <c r="H47" s="4">
        <v>25</v>
      </c>
      <c r="I47" s="8">
        <v>87.4</v>
      </c>
      <c r="J47" s="4">
        <v>1.01436588969905</v>
      </c>
      <c r="K47" s="8">
        <f t="shared" si="0"/>
        <v>88.65557875969697</v>
      </c>
      <c r="L47" s="8">
        <f t="shared" si="1"/>
        <v>83.35890513178788</v>
      </c>
    </row>
    <row r="48" spans="1:12" ht="19.5" customHeight="1">
      <c r="A48" s="5">
        <v>47</v>
      </c>
      <c r="B48" s="6">
        <v>1011</v>
      </c>
      <c r="C48" s="6">
        <v>2014011425</v>
      </c>
      <c r="D48" s="6" t="s">
        <v>66</v>
      </c>
      <c r="E48" s="7">
        <v>69.8</v>
      </c>
      <c r="F48" s="4" t="s">
        <v>34</v>
      </c>
      <c r="G48" s="4">
        <v>1</v>
      </c>
      <c r="H48" s="4">
        <v>7</v>
      </c>
      <c r="I48" s="8">
        <v>87.2</v>
      </c>
      <c r="J48" s="4">
        <v>1.02178212823236</v>
      </c>
      <c r="K48" s="8">
        <f t="shared" si="0"/>
        <v>89.0994015818618</v>
      </c>
      <c r="L48" s="8">
        <f t="shared" si="1"/>
        <v>83.30958110730325</v>
      </c>
    </row>
    <row r="49" spans="1:12" ht="19.5" customHeight="1">
      <c r="A49" s="5">
        <v>48</v>
      </c>
      <c r="B49" s="6">
        <v>1011</v>
      </c>
      <c r="C49" s="6">
        <v>2014011112</v>
      </c>
      <c r="D49" s="6" t="s">
        <v>67</v>
      </c>
      <c r="E49" s="7">
        <v>68.2</v>
      </c>
      <c r="F49" s="4" t="s">
        <v>45</v>
      </c>
      <c r="G49" s="4">
        <v>4</v>
      </c>
      <c r="H49" s="4">
        <v>16</v>
      </c>
      <c r="I49" s="8">
        <v>91.86</v>
      </c>
      <c r="J49" s="4">
        <v>0.977285382180671</v>
      </c>
      <c r="K49" s="8">
        <f t="shared" si="0"/>
        <v>89.77343520711644</v>
      </c>
      <c r="L49" s="8">
        <f t="shared" si="1"/>
        <v>83.3014046449815</v>
      </c>
    </row>
    <row r="50" spans="1:12" ht="19.5" customHeight="1">
      <c r="A50" s="5">
        <v>49</v>
      </c>
      <c r="B50" s="6">
        <v>1011</v>
      </c>
      <c r="C50" s="6">
        <v>2014011409</v>
      </c>
      <c r="D50" s="6" t="s">
        <v>68</v>
      </c>
      <c r="E50" s="7">
        <v>76</v>
      </c>
      <c r="F50" s="4" t="s">
        <v>18</v>
      </c>
      <c r="G50" s="4">
        <v>2</v>
      </c>
      <c r="H50" s="4">
        <v>7</v>
      </c>
      <c r="I50" s="8">
        <v>87.72</v>
      </c>
      <c r="J50" s="4">
        <v>0.984778881710989</v>
      </c>
      <c r="K50" s="8">
        <f t="shared" si="0"/>
        <v>86.38480350368796</v>
      </c>
      <c r="L50" s="8">
        <f t="shared" si="1"/>
        <v>83.26936245258157</v>
      </c>
    </row>
    <row r="51" spans="1:12" ht="19.5" customHeight="1">
      <c r="A51" s="5">
        <v>50</v>
      </c>
      <c r="B51" s="6">
        <v>1011</v>
      </c>
      <c r="C51" s="6">
        <v>2014012913</v>
      </c>
      <c r="D51" s="6" t="s">
        <v>69</v>
      </c>
      <c r="E51" s="7">
        <v>68.6</v>
      </c>
      <c r="F51" s="4" t="s">
        <v>45</v>
      </c>
      <c r="G51" s="4">
        <v>4</v>
      </c>
      <c r="H51" s="4">
        <v>13</v>
      </c>
      <c r="I51" s="8">
        <v>91.6</v>
      </c>
      <c r="J51" s="4">
        <v>0.9772853821806713</v>
      </c>
      <c r="K51" s="8">
        <f t="shared" si="0"/>
        <v>89.51934100774949</v>
      </c>
      <c r="L51" s="8">
        <f t="shared" si="1"/>
        <v>83.24353870542464</v>
      </c>
    </row>
    <row r="52" spans="1:12" ht="19.5" customHeight="1">
      <c r="A52" s="5">
        <v>51</v>
      </c>
      <c r="B52" s="6">
        <v>1011</v>
      </c>
      <c r="C52" s="6">
        <v>2014011523</v>
      </c>
      <c r="D52" s="6" t="s">
        <v>70</v>
      </c>
      <c r="E52" s="7">
        <v>75.2</v>
      </c>
      <c r="F52" s="4" t="s">
        <v>22</v>
      </c>
      <c r="G52" s="4">
        <v>4</v>
      </c>
      <c r="H52" s="4">
        <v>5</v>
      </c>
      <c r="I52" s="8">
        <v>87.4</v>
      </c>
      <c r="J52" s="4">
        <v>0.990894111971731</v>
      </c>
      <c r="K52" s="8">
        <f t="shared" si="0"/>
        <v>86.6041453863293</v>
      </c>
      <c r="L52" s="8">
        <f t="shared" si="1"/>
        <v>83.1829017704305</v>
      </c>
    </row>
    <row r="53" spans="1:12" ht="19.5" customHeight="1">
      <c r="A53" s="5">
        <v>52</v>
      </c>
      <c r="B53" s="6">
        <v>1011</v>
      </c>
      <c r="C53" s="6">
        <v>2014010901</v>
      </c>
      <c r="D53" s="6" t="s">
        <v>71</v>
      </c>
      <c r="E53" s="7">
        <v>68.4</v>
      </c>
      <c r="F53" s="4" t="s">
        <v>26</v>
      </c>
      <c r="G53" s="4">
        <v>3</v>
      </c>
      <c r="H53" s="4">
        <v>2</v>
      </c>
      <c r="I53" s="8">
        <v>88.2</v>
      </c>
      <c r="J53" s="4">
        <v>1.01436588969905</v>
      </c>
      <c r="K53" s="8">
        <f t="shared" si="0"/>
        <v>89.46707147145621</v>
      </c>
      <c r="L53" s="8">
        <f t="shared" si="1"/>
        <v>83.14695003001934</v>
      </c>
    </row>
    <row r="54" spans="1:12" ht="19.5" customHeight="1">
      <c r="A54" s="5">
        <v>53</v>
      </c>
      <c r="B54" s="6">
        <v>1011</v>
      </c>
      <c r="C54" s="6">
        <v>2014010824</v>
      </c>
      <c r="D54" s="6" t="s">
        <v>72</v>
      </c>
      <c r="E54" s="7">
        <v>71.2</v>
      </c>
      <c r="F54" s="4" t="s">
        <v>18</v>
      </c>
      <c r="G54" s="4">
        <v>2</v>
      </c>
      <c r="H54" s="4">
        <v>2</v>
      </c>
      <c r="I54" s="8">
        <v>89.6</v>
      </c>
      <c r="J54" s="4">
        <v>0.9847788817109888</v>
      </c>
      <c r="K54" s="8">
        <f t="shared" si="0"/>
        <v>88.2361878013046</v>
      </c>
      <c r="L54" s="8">
        <f t="shared" si="1"/>
        <v>83.1253314609132</v>
      </c>
    </row>
    <row r="55" spans="1:12" ht="19.5" customHeight="1">
      <c r="A55" s="5">
        <v>54</v>
      </c>
      <c r="B55" s="6">
        <v>1011</v>
      </c>
      <c r="C55" s="6">
        <v>2014012007</v>
      </c>
      <c r="D55" s="6" t="s">
        <v>73</v>
      </c>
      <c r="E55" s="7">
        <v>69</v>
      </c>
      <c r="F55" s="4" t="s">
        <v>45</v>
      </c>
      <c r="G55" s="4">
        <v>4</v>
      </c>
      <c r="H55" s="4">
        <v>19</v>
      </c>
      <c r="I55" s="8">
        <v>91.06</v>
      </c>
      <c r="J55" s="4">
        <v>0.977285382180671</v>
      </c>
      <c r="K55" s="8">
        <f t="shared" si="0"/>
        <v>88.9916069013719</v>
      </c>
      <c r="L55" s="8">
        <f t="shared" si="1"/>
        <v>82.99412483096032</v>
      </c>
    </row>
    <row r="56" spans="1:12" ht="19.5" customHeight="1">
      <c r="A56" s="5">
        <v>55</v>
      </c>
      <c r="B56" s="6">
        <v>1011</v>
      </c>
      <c r="C56" s="6">
        <v>2014012210</v>
      </c>
      <c r="D56" s="6" t="s">
        <v>74</v>
      </c>
      <c r="E56" s="7">
        <v>68.2</v>
      </c>
      <c r="F56" s="4" t="s">
        <v>18</v>
      </c>
      <c r="G56" s="4">
        <v>2</v>
      </c>
      <c r="H56" s="4">
        <v>8</v>
      </c>
      <c r="I56" s="8">
        <v>90.7</v>
      </c>
      <c r="J56" s="4">
        <v>0.984778881710989</v>
      </c>
      <c r="K56" s="8">
        <f t="shared" si="0"/>
        <v>89.31944457118671</v>
      </c>
      <c r="L56" s="8">
        <f t="shared" si="1"/>
        <v>82.98361119983069</v>
      </c>
    </row>
    <row r="57" spans="1:12" ht="19.5" customHeight="1">
      <c r="A57" s="5">
        <v>56</v>
      </c>
      <c r="B57" s="6">
        <v>1011</v>
      </c>
      <c r="C57" s="6">
        <v>2014010308</v>
      </c>
      <c r="D57" s="6" t="s">
        <v>75</v>
      </c>
      <c r="E57" s="7">
        <v>68.2</v>
      </c>
      <c r="F57" s="4" t="s">
        <v>34</v>
      </c>
      <c r="G57" s="4">
        <v>1</v>
      </c>
      <c r="H57" s="4">
        <v>8</v>
      </c>
      <c r="I57" s="8">
        <v>87.4</v>
      </c>
      <c r="J57" s="4">
        <v>1.02178212823236</v>
      </c>
      <c r="K57" s="8">
        <f t="shared" si="0"/>
        <v>89.30375800750828</v>
      </c>
      <c r="L57" s="8">
        <f t="shared" si="1"/>
        <v>82.9726306052558</v>
      </c>
    </row>
    <row r="58" spans="1:12" ht="19.5" customHeight="1">
      <c r="A58" s="5">
        <v>57</v>
      </c>
      <c r="B58" s="6">
        <v>1011</v>
      </c>
      <c r="C58" s="6">
        <v>2014012915</v>
      </c>
      <c r="D58" s="6" t="s">
        <v>76</v>
      </c>
      <c r="E58" s="7">
        <v>65.2</v>
      </c>
      <c r="F58" s="4" t="s">
        <v>13</v>
      </c>
      <c r="G58" s="4">
        <v>2</v>
      </c>
      <c r="H58" s="4">
        <v>19</v>
      </c>
      <c r="I58" s="8">
        <v>89.4</v>
      </c>
      <c r="J58" s="4">
        <v>1.01304865498927</v>
      </c>
      <c r="K58" s="8">
        <f t="shared" si="0"/>
        <v>90.56654975604076</v>
      </c>
      <c r="L58" s="8">
        <f t="shared" si="1"/>
        <v>82.95658482922852</v>
      </c>
    </row>
    <row r="59" spans="1:12" ht="19.5" customHeight="1">
      <c r="A59" s="5">
        <v>58</v>
      </c>
      <c r="B59" s="6">
        <v>1011</v>
      </c>
      <c r="C59" s="6">
        <v>2014012929</v>
      </c>
      <c r="D59" s="6" t="s">
        <v>77</v>
      </c>
      <c r="E59" s="7">
        <v>66.6</v>
      </c>
      <c r="F59" s="4" t="s">
        <v>26</v>
      </c>
      <c r="G59" s="4">
        <v>3</v>
      </c>
      <c r="H59" s="4">
        <v>13</v>
      </c>
      <c r="I59" s="8">
        <v>88.6</v>
      </c>
      <c r="J59" s="4">
        <v>1.0143658896990528</v>
      </c>
      <c r="K59" s="8">
        <f t="shared" si="0"/>
        <v>89.87281782733608</v>
      </c>
      <c r="L59" s="8">
        <f t="shared" si="1"/>
        <v>82.89097247913526</v>
      </c>
    </row>
    <row r="60" spans="1:12" ht="19.5" customHeight="1">
      <c r="A60" s="5">
        <v>59</v>
      </c>
      <c r="B60" s="6">
        <v>1011</v>
      </c>
      <c r="C60" s="6">
        <v>2014011211</v>
      </c>
      <c r="D60" s="6" t="s">
        <v>78</v>
      </c>
      <c r="E60" s="7">
        <v>70.8</v>
      </c>
      <c r="F60" s="4" t="s">
        <v>45</v>
      </c>
      <c r="G60" s="4">
        <v>4</v>
      </c>
      <c r="H60" s="4">
        <v>5</v>
      </c>
      <c r="I60" s="8">
        <v>89.9</v>
      </c>
      <c r="J60" s="4">
        <v>0.977285382180671</v>
      </c>
      <c r="K60" s="8">
        <f t="shared" si="0"/>
        <v>87.85795585804233</v>
      </c>
      <c r="L60" s="8">
        <f t="shared" si="1"/>
        <v>82.74056910062963</v>
      </c>
    </row>
    <row r="61" spans="1:12" ht="19.5" customHeight="1">
      <c r="A61" s="5">
        <v>60</v>
      </c>
      <c r="B61" s="6">
        <v>1011</v>
      </c>
      <c r="C61" s="6">
        <v>2014010607</v>
      </c>
      <c r="D61" s="6" t="s">
        <v>79</v>
      </c>
      <c r="E61" s="7">
        <v>64.4</v>
      </c>
      <c r="F61" s="4" t="s">
        <v>20</v>
      </c>
      <c r="G61" s="4">
        <v>3</v>
      </c>
      <c r="H61" s="4">
        <v>12</v>
      </c>
      <c r="I61" s="8">
        <v>89.5</v>
      </c>
      <c r="J61" s="4">
        <v>1.01196140109944</v>
      </c>
      <c r="K61" s="8">
        <f t="shared" si="0"/>
        <v>90.57054539839989</v>
      </c>
      <c r="L61" s="8">
        <f t="shared" si="1"/>
        <v>82.71938177887992</v>
      </c>
    </row>
    <row r="62" spans="1:12" ht="19.5" customHeight="1">
      <c r="A62" s="5">
        <v>61</v>
      </c>
      <c r="B62" s="6">
        <v>1011</v>
      </c>
      <c r="C62" s="6">
        <v>2014010810</v>
      </c>
      <c r="D62" s="6" t="s">
        <v>80</v>
      </c>
      <c r="E62" s="7">
        <v>70</v>
      </c>
      <c r="F62" s="4" t="s">
        <v>13</v>
      </c>
      <c r="G62" s="4">
        <v>2</v>
      </c>
      <c r="H62" s="4">
        <v>24</v>
      </c>
      <c r="I62" s="8">
        <v>87</v>
      </c>
      <c r="J62" s="4">
        <v>1.01304865498927</v>
      </c>
      <c r="K62" s="8">
        <f t="shared" si="0"/>
        <v>88.1352329840665</v>
      </c>
      <c r="L62" s="8">
        <f t="shared" si="1"/>
        <v>82.69466308884654</v>
      </c>
    </row>
    <row r="63" spans="1:12" ht="19.5" customHeight="1">
      <c r="A63" s="5">
        <v>62</v>
      </c>
      <c r="B63" s="6">
        <v>1011</v>
      </c>
      <c r="C63" s="6">
        <v>2014011011</v>
      </c>
      <c r="D63" s="6" t="s">
        <v>81</v>
      </c>
      <c r="E63" s="7">
        <v>67.6</v>
      </c>
      <c r="F63" s="4" t="s">
        <v>13</v>
      </c>
      <c r="G63" s="4">
        <v>2</v>
      </c>
      <c r="H63" s="4">
        <v>18</v>
      </c>
      <c r="I63" s="8">
        <v>88</v>
      </c>
      <c r="J63" s="4">
        <v>1.01304865498927</v>
      </c>
      <c r="K63" s="8">
        <f t="shared" si="0"/>
        <v>89.14828163905577</v>
      </c>
      <c r="L63" s="8">
        <f t="shared" si="1"/>
        <v>82.68379714733904</v>
      </c>
    </row>
    <row r="64" spans="1:12" ht="19.5" customHeight="1">
      <c r="A64" s="5">
        <v>63</v>
      </c>
      <c r="B64" s="6">
        <v>1011</v>
      </c>
      <c r="C64" s="6">
        <v>2014011311</v>
      </c>
      <c r="D64" s="6" t="s">
        <v>82</v>
      </c>
      <c r="E64" s="7">
        <v>69.6</v>
      </c>
      <c r="F64" s="4" t="s">
        <v>26</v>
      </c>
      <c r="G64" s="4">
        <v>3</v>
      </c>
      <c r="H64" s="4">
        <v>9</v>
      </c>
      <c r="I64" s="8">
        <v>87</v>
      </c>
      <c r="J64" s="4">
        <v>1.01436588969905</v>
      </c>
      <c r="K64" s="8">
        <f t="shared" si="0"/>
        <v>88.24983240381735</v>
      </c>
      <c r="L64" s="8">
        <f t="shared" si="1"/>
        <v>82.65488268267214</v>
      </c>
    </row>
    <row r="65" spans="1:12" ht="19.5" customHeight="1">
      <c r="A65" s="5">
        <v>64</v>
      </c>
      <c r="B65" s="6">
        <v>1011</v>
      </c>
      <c r="C65" s="6">
        <v>2014011917</v>
      </c>
      <c r="D65" s="6" t="s">
        <v>83</v>
      </c>
      <c r="E65" s="7">
        <v>70</v>
      </c>
      <c r="F65" s="4" t="s">
        <v>18</v>
      </c>
      <c r="G65" s="4">
        <v>2</v>
      </c>
      <c r="H65" s="4">
        <v>17</v>
      </c>
      <c r="I65" s="8">
        <v>89.4</v>
      </c>
      <c r="J65" s="4">
        <v>0.984778881710989</v>
      </c>
      <c r="K65" s="8">
        <f t="shared" si="0"/>
        <v>88.03923202496243</v>
      </c>
      <c r="L65" s="8">
        <f t="shared" si="1"/>
        <v>82.6274624174737</v>
      </c>
    </row>
    <row r="66" spans="1:12" ht="19.5" customHeight="1">
      <c r="A66" s="5">
        <v>65</v>
      </c>
      <c r="B66" s="6">
        <v>1011</v>
      </c>
      <c r="C66" s="6">
        <v>2014011212</v>
      </c>
      <c r="D66" s="6" t="s">
        <v>84</v>
      </c>
      <c r="E66" s="7">
        <v>67.8</v>
      </c>
      <c r="F66" s="4" t="s">
        <v>34</v>
      </c>
      <c r="G66" s="4">
        <v>1</v>
      </c>
      <c r="H66" s="4">
        <v>15</v>
      </c>
      <c r="I66" s="8">
        <v>87</v>
      </c>
      <c r="J66" s="4">
        <v>1.02178212823236</v>
      </c>
      <c r="K66" s="8">
        <f aca="true" t="shared" si="2" ref="K66:K94">I66*J66</f>
        <v>88.89504515621532</v>
      </c>
      <c r="L66" s="8">
        <f aca="true" t="shared" si="3" ref="L66:L94">E66*0.3+K66*0.7</f>
        <v>82.56653160935072</v>
      </c>
    </row>
    <row r="67" spans="1:12" ht="19.5" customHeight="1">
      <c r="A67" s="5">
        <v>66</v>
      </c>
      <c r="B67" s="6">
        <v>1011</v>
      </c>
      <c r="C67" s="6">
        <v>2014011424</v>
      </c>
      <c r="D67" s="6" t="s">
        <v>85</v>
      </c>
      <c r="E67" s="7">
        <v>69.2</v>
      </c>
      <c r="F67" s="4" t="s">
        <v>34</v>
      </c>
      <c r="G67" s="4">
        <v>1</v>
      </c>
      <c r="H67" s="4">
        <v>2</v>
      </c>
      <c r="I67" s="8">
        <v>86.4</v>
      </c>
      <c r="J67" s="4">
        <v>1.02178212823236</v>
      </c>
      <c r="K67" s="8">
        <f t="shared" si="2"/>
        <v>88.28197587927592</v>
      </c>
      <c r="L67" s="8">
        <f t="shared" si="3"/>
        <v>82.55738311549314</v>
      </c>
    </row>
    <row r="68" spans="1:12" ht="19.5" customHeight="1">
      <c r="A68" s="5">
        <v>67</v>
      </c>
      <c r="B68" s="6">
        <v>1011</v>
      </c>
      <c r="C68" s="6">
        <v>2014010115</v>
      </c>
      <c r="D68" s="6" t="s">
        <v>86</v>
      </c>
      <c r="E68" s="7">
        <v>65</v>
      </c>
      <c r="F68" s="4" t="s">
        <v>15</v>
      </c>
      <c r="G68" s="4">
        <v>1</v>
      </c>
      <c r="H68" s="4">
        <v>17</v>
      </c>
      <c r="I68" s="8">
        <v>91.32</v>
      </c>
      <c r="J68" s="4">
        <v>0.985069388281688</v>
      </c>
      <c r="K68" s="8">
        <f t="shared" si="2"/>
        <v>89.95653653788374</v>
      </c>
      <c r="L68" s="8">
        <f t="shared" si="3"/>
        <v>82.46957557651861</v>
      </c>
    </row>
    <row r="69" spans="1:12" ht="19.5" customHeight="1">
      <c r="A69" s="5">
        <v>68</v>
      </c>
      <c r="B69" s="6">
        <v>1011</v>
      </c>
      <c r="C69" s="6">
        <v>2014011717</v>
      </c>
      <c r="D69" s="6" t="s">
        <v>87</v>
      </c>
      <c r="E69" s="7">
        <v>65.6</v>
      </c>
      <c r="F69" s="4" t="s">
        <v>22</v>
      </c>
      <c r="G69" s="4">
        <v>4</v>
      </c>
      <c r="H69" s="4">
        <v>24</v>
      </c>
      <c r="I69" s="8">
        <v>90.46</v>
      </c>
      <c r="J69" s="4">
        <v>0.990894111971731</v>
      </c>
      <c r="K69" s="8">
        <f t="shared" si="2"/>
        <v>89.63628136896278</v>
      </c>
      <c r="L69" s="8">
        <f t="shared" si="3"/>
        <v>82.42539695827394</v>
      </c>
    </row>
    <row r="70" spans="1:12" ht="19.5" customHeight="1">
      <c r="A70" s="5">
        <v>69</v>
      </c>
      <c r="B70" s="6">
        <v>1011</v>
      </c>
      <c r="C70" s="6">
        <v>2014011020</v>
      </c>
      <c r="D70" s="6" t="s">
        <v>88</v>
      </c>
      <c r="E70" s="7">
        <v>65</v>
      </c>
      <c r="F70" s="4" t="s">
        <v>18</v>
      </c>
      <c r="G70" s="4">
        <v>2</v>
      </c>
      <c r="H70" s="4">
        <v>4</v>
      </c>
      <c r="I70" s="8">
        <v>91.28</v>
      </c>
      <c r="J70" s="4">
        <v>0.984778881710989</v>
      </c>
      <c r="K70" s="8">
        <f t="shared" si="2"/>
        <v>89.89061632257908</v>
      </c>
      <c r="L70" s="8">
        <f t="shared" si="3"/>
        <v>82.42343142580535</v>
      </c>
    </row>
    <row r="71" spans="1:12" ht="19.5" customHeight="1">
      <c r="A71" s="5">
        <v>70</v>
      </c>
      <c r="B71" s="6">
        <v>1011</v>
      </c>
      <c r="C71" s="6">
        <v>2014013123</v>
      </c>
      <c r="D71" s="6" t="s">
        <v>89</v>
      </c>
      <c r="E71" s="7">
        <v>70.6</v>
      </c>
      <c r="F71" s="4" t="s">
        <v>34</v>
      </c>
      <c r="G71" s="4">
        <v>1</v>
      </c>
      <c r="H71" s="4">
        <v>25</v>
      </c>
      <c r="I71" s="8">
        <v>85.6</v>
      </c>
      <c r="J71" s="4">
        <v>1.02178212823236</v>
      </c>
      <c r="K71" s="8">
        <f t="shared" si="2"/>
        <v>87.46455017669001</v>
      </c>
      <c r="L71" s="8">
        <f t="shared" si="3"/>
        <v>82.405185123683</v>
      </c>
    </row>
    <row r="72" spans="1:12" ht="19.5" customHeight="1">
      <c r="A72" s="5">
        <v>71</v>
      </c>
      <c r="B72" s="6">
        <v>1011</v>
      </c>
      <c r="C72" s="6">
        <v>2014010113</v>
      </c>
      <c r="D72" s="6" t="s">
        <v>90</v>
      </c>
      <c r="E72" s="7">
        <v>67.2</v>
      </c>
      <c r="F72" s="4" t="s">
        <v>26</v>
      </c>
      <c r="G72" s="4">
        <v>3</v>
      </c>
      <c r="H72" s="4">
        <v>22</v>
      </c>
      <c r="I72" s="8">
        <v>87.4</v>
      </c>
      <c r="J72" s="4">
        <v>1.01436588969905</v>
      </c>
      <c r="K72" s="8">
        <f t="shared" si="2"/>
        <v>88.65557875969697</v>
      </c>
      <c r="L72" s="8">
        <f t="shared" si="3"/>
        <v>82.21890513178788</v>
      </c>
    </row>
    <row r="73" spans="1:12" ht="19.5" customHeight="1">
      <c r="A73" s="5">
        <v>72</v>
      </c>
      <c r="B73" s="6">
        <v>1011</v>
      </c>
      <c r="C73" s="6">
        <v>2014012924</v>
      </c>
      <c r="D73" s="6" t="s">
        <v>91</v>
      </c>
      <c r="E73" s="7">
        <v>69.8</v>
      </c>
      <c r="F73" s="4" t="s">
        <v>20</v>
      </c>
      <c r="G73" s="4">
        <v>3</v>
      </c>
      <c r="H73" s="4">
        <v>10</v>
      </c>
      <c r="I73" s="8">
        <v>86.5</v>
      </c>
      <c r="J73" s="4">
        <v>1.01196140109944</v>
      </c>
      <c r="K73" s="8">
        <f t="shared" si="2"/>
        <v>87.53466119510156</v>
      </c>
      <c r="L73" s="8">
        <f t="shared" si="3"/>
        <v>82.2142628365711</v>
      </c>
    </row>
    <row r="74" spans="1:12" ht="19.5" customHeight="1">
      <c r="A74" s="5">
        <v>73</v>
      </c>
      <c r="B74" s="6">
        <v>1011</v>
      </c>
      <c r="C74" s="6">
        <v>2014011625</v>
      </c>
      <c r="D74" s="6" t="s">
        <v>92</v>
      </c>
      <c r="E74" s="7">
        <v>67.4</v>
      </c>
      <c r="F74" s="4" t="s">
        <v>18</v>
      </c>
      <c r="G74" s="4">
        <v>2</v>
      </c>
      <c r="H74" s="4">
        <v>27</v>
      </c>
      <c r="I74" s="8">
        <v>89.9</v>
      </c>
      <c r="J74" s="4">
        <v>0.984778881710989</v>
      </c>
      <c r="K74" s="8">
        <f t="shared" si="2"/>
        <v>88.53162146581792</v>
      </c>
      <c r="L74" s="8">
        <f t="shared" si="3"/>
        <v>82.19213502607255</v>
      </c>
    </row>
    <row r="75" spans="1:12" ht="19.5" customHeight="1">
      <c r="A75" s="5">
        <v>74</v>
      </c>
      <c r="B75" s="6">
        <v>1011</v>
      </c>
      <c r="C75" s="6">
        <v>2014011801</v>
      </c>
      <c r="D75" s="6" t="s">
        <v>93</v>
      </c>
      <c r="E75" s="7">
        <v>68.8</v>
      </c>
      <c r="F75" s="4" t="s">
        <v>26</v>
      </c>
      <c r="G75" s="4">
        <v>3</v>
      </c>
      <c r="H75" s="4">
        <v>23</v>
      </c>
      <c r="I75" s="8">
        <v>86.6</v>
      </c>
      <c r="J75" s="4">
        <v>1.01436588969905</v>
      </c>
      <c r="K75" s="8">
        <f t="shared" si="2"/>
        <v>87.84408604793772</v>
      </c>
      <c r="L75" s="8">
        <f t="shared" si="3"/>
        <v>82.1308602335564</v>
      </c>
    </row>
    <row r="76" spans="1:12" ht="19.5" customHeight="1">
      <c r="A76" s="5">
        <v>75</v>
      </c>
      <c r="B76" s="6">
        <v>1011</v>
      </c>
      <c r="C76" s="6">
        <v>2014012811</v>
      </c>
      <c r="D76" s="6" t="s">
        <v>94</v>
      </c>
      <c r="E76" s="7">
        <v>65.8</v>
      </c>
      <c r="F76" s="4" t="s">
        <v>34</v>
      </c>
      <c r="G76" s="4">
        <v>1</v>
      </c>
      <c r="H76" s="4">
        <v>3</v>
      </c>
      <c r="I76" s="8">
        <v>87.2</v>
      </c>
      <c r="J76" s="4">
        <v>1.02178212823236</v>
      </c>
      <c r="K76" s="8">
        <f t="shared" si="2"/>
        <v>89.0994015818618</v>
      </c>
      <c r="L76" s="8">
        <f t="shared" si="3"/>
        <v>82.10958110730326</v>
      </c>
    </row>
    <row r="77" spans="1:12" ht="19.5" customHeight="1">
      <c r="A77" s="5">
        <v>76</v>
      </c>
      <c r="B77" s="6">
        <v>1011</v>
      </c>
      <c r="C77" s="6">
        <v>2014012108</v>
      </c>
      <c r="D77" s="6" t="s">
        <v>95</v>
      </c>
      <c r="E77" s="7">
        <v>64.8</v>
      </c>
      <c r="F77" s="4" t="s">
        <v>20</v>
      </c>
      <c r="G77" s="4">
        <v>3</v>
      </c>
      <c r="H77" s="4">
        <v>23</v>
      </c>
      <c r="I77" s="8">
        <v>88.46</v>
      </c>
      <c r="J77" s="4">
        <v>1.01196140109944</v>
      </c>
      <c r="K77" s="8">
        <f t="shared" si="2"/>
        <v>89.51810554125646</v>
      </c>
      <c r="L77" s="8">
        <f t="shared" si="3"/>
        <v>82.10267387887951</v>
      </c>
    </row>
    <row r="78" spans="1:12" ht="19.5" customHeight="1">
      <c r="A78" s="5">
        <v>77</v>
      </c>
      <c r="B78" s="6">
        <v>1011</v>
      </c>
      <c r="C78" s="6">
        <v>2014010222</v>
      </c>
      <c r="D78" s="6" t="s">
        <v>96</v>
      </c>
      <c r="E78" s="7">
        <v>66.6</v>
      </c>
      <c r="F78" s="4" t="s">
        <v>18</v>
      </c>
      <c r="G78" s="4">
        <v>2</v>
      </c>
      <c r="H78" s="4">
        <v>24</v>
      </c>
      <c r="I78" s="8">
        <v>90</v>
      </c>
      <c r="J78" s="4">
        <v>0.984778881710989</v>
      </c>
      <c r="K78" s="8">
        <f t="shared" si="2"/>
        <v>88.63009935398901</v>
      </c>
      <c r="L78" s="8">
        <f t="shared" si="3"/>
        <v>82.02106954779231</v>
      </c>
    </row>
    <row r="79" spans="1:12" ht="19.5" customHeight="1">
      <c r="A79" s="5">
        <v>78</v>
      </c>
      <c r="B79" s="6">
        <v>1011</v>
      </c>
      <c r="C79" s="6">
        <v>2014012207</v>
      </c>
      <c r="D79" s="6" t="s">
        <v>97</v>
      </c>
      <c r="E79" s="7">
        <v>69.6</v>
      </c>
      <c r="F79" s="4" t="s">
        <v>45</v>
      </c>
      <c r="G79" s="4">
        <v>4</v>
      </c>
      <c r="H79" s="4">
        <v>11</v>
      </c>
      <c r="I79" s="8">
        <v>89.3</v>
      </c>
      <c r="J79" s="4">
        <v>0.977285382180671</v>
      </c>
      <c r="K79" s="8">
        <f t="shared" si="2"/>
        <v>87.27158462873392</v>
      </c>
      <c r="L79" s="8">
        <f t="shared" si="3"/>
        <v>81.97010924011374</v>
      </c>
    </row>
    <row r="80" spans="1:12" ht="19.5" customHeight="1">
      <c r="A80" s="5">
        <v>79</v>
      </c>
      <c r="B80" s="6">
        <v>1011</v>
      </c>
      <c r="C80" s="6">
        <v>2014013028</v>
      </c>
      <c r="D80" s="6" t="s">
        <v>98</v>
      </c>
      <c r="E80" s="7">
        <v>65.6</v>
      </c>
      <c r="F80" s="4" t="s">
        <v>22</v>
      </c>
      <c r="G80" s="4">
        <v>4</v>
      </c>
      <c r="H80" s="4">
        <v>14</v>
      </c>
      <c r="I80" s="8">
        <v>89.8</v>
      </c>
      <c r="J80" s="4">
        <v>0.990894111971731</v>
      </c>
      <c r="K80" s="8">
        <f t="shared" si="2"/>
        <v>88.98229125506144</v>
      </c>
      <c r="L80" s="8">
        <f t="shared" si="3"/>
        <v>81.967603878543</v>
      </c>
    </row>
    <row r="81" spans="1:12" ht="19.5" customHeight="1">
      <c r="A81" s="5">
        <v>80</v>
      </c>
      <c r="B81" s="6">
        <v>1011</v>
      </c>
      <c r="C81" s="6">
        <v>2014013207</v>
      </c>
      <c r="D81" s="6" t="s">
        <v>99</v>
      </c>
      <c r="E81" s="7">
        <v>71.6</v>
      </c>
      <c r="F81" s="4" t="s">
        <v>22</v>
      </c>
      <c r="G81" s="4">
        <v>4</v>
      </c>
      <c r="H81" s="4">
        <v>26</v>
      </c>
      <c r="I81" s="8">
        <v>87.2</v>
      </c>
      <c r="J81" s="4">
        <v>0.990894111971731</v>
      </c>
      <c r="K81" s="8">
        <f t="shared" si="2"/>
        <v>86.40596656393495</v>
      </c>
      <c r="L81" s="8">
        <f t="shared" si="3"/>
        <v>81.96417659475446</v>
      </c>
    </row>
    <row r="82" spans="1:12" ht="19.5" customHeight="1">
      <c r="A82" s="5">
        <v>81</v>
      </c>
      <c r="B82" s="6">
        <v>1011</v>
      </c>
      <c r="C82" s="6">
        <v>2014012619</v>
      </c>
      <c r="D82" s="6" t="s">
        <v>100</v>
      </c>
      <c r="E82" s="7">
        <v>71</v>
      </c>
      <c r="F82" s="4" t="s">
        <v>26</v>
      </c>
      <c r="G82" s="4">
        <v>3</v>
      </c>
      <c r="H82" s="4">
        <v>8</v>
      </c>
      <c r="I82" s="8">
        <v>85.4</v>
      </c>
      <c r="J82" s="4">
        <v>1.01436588969905</v>
      </c>
      <c r="K82" s="8">
        <f t="shared" si="2"/>
        <v>86.62684698029886</v>
      </c>
      <c r="L82" s="8">
        <f t="shared" si="3"/>
        <v>81.9387928862092</v>
      </c>
    </row>
    <row r="83" spans="1:12" ht="19.5" customHeight="1">
      <c r="A83" s="5">
        <v>82</v>
      </c>
      <c r="B83" s="6">
        <v>1011</v>
      </c>
      <c r="C83" s="6">
        <v>2014012712</v>
      </c>
      <c r="D83" s="6" t="s">
        <v>101</v>
      </c>
      <c r="E83" s="7">
        <v>64.4</v>
      </c>
      <c r="F83" s="4" t="s">
        <v>18</v>
      </c>
      <c r="G83" s="4">
        <v>2</v>
      </c>
      <c r="H83" s="4">
        <v>26</v>
      </c>
      <c r="I83" s="8">
        <v>90.8</v>
      </c>
      <c r="J83" s="4">
        <v>0.984778881710989</v>
      </c>
      <c r="K83" s="8">
        <f t="shared" si="2"/>
        <v>89.4179224593578</v>
      </c>
      <c r="L83" s="8">
        <f t="shared" si="3"/>
        <v>81.91254572155046</v>
      </c>
    </row>
    <row r="84" spans="1:12" ht="19.5" customHeight="1">
      <c r="A84" s="5">
        <v>83</v>
      </c>
      <c r="B84" s="6">
        <v>1011</v>
      </c>
      <c r="C84" s="6">
        <v>2014010304</v>
      </c>
      <c r="D84" s="6" t="s">
        <v>102</v>
      </c>
      <c r="E84" s="7">
        <v>75.4</v>
      </c>
      <c r="F84" s="4" t="s">
        <v>45</v>
      </c>
      <c r="G84" s="4">
        <v>4</v>
      </c>
      <c r="H84" s="4">
        <v>6</v>
      </c>
      <c r="I84" s="8">
        <v>86.6</v>
      </c>
      <c r="J84" s="4">
        <v>0.977285382180671</v>
      </c>
      <c r="K84" s="8">
        <f t="shared" si="2"/>
        <v>84.6329140968461</v>
      </c>
      <c r="L84" s="8">
        <f t="shared" si="3"/>
        <v>81.86303986779227</v>
      </c>
    </row>
    <row r="85" spans="1:12" ht="19.5" customHeight="1">
      <c r="A85" s="5">
        <v>84</v>
      </c>
      <c r="B85" s="6">
        <v>1011</v>
      </c>
      <c r="C85" s="6">
        <v>2014011512</v>
      </c>
      <c r="D85" s="6" t="s">
        <v>103</v>
      </c>
      <c r="E85" s="7">
        <v>69</v>
      </c>
      <c r="F85" s="4" t="s">
        <v>34</v>
      </c>
      <c r="G85" s="4">
        <v>1</v>
      </c>
      <c r="H85" s="4">
        <v>16</v>
      </c>
      <c r="I85" s="8">
        <v>85.5</v>
      </c>
      <c r="J85" s="4">
        <v>1.02178212823236</v>
      </c>
      <c r="K85" s="8">
        <f t="shared" si="2"/>
        <v>87.36237196386678</v>
      </c>
      <c r="L85" s="8">
        <f t="shared" si="3"/>
        <v>81.85366037470673</v>
      </c>
    </row>
    <row r="86" spans="1:12" ht="19.5" customHeight="1">
      <c r="A86" s="5">
        <v>85</v>
      </c>
      <c r="B86" s="6">
        <v>1011</v>
      </c>
      <c r="C86" s="6">
        <v>2014013130</v>
      </c>
      <c r="D86" s="6" t="s">
        <v>104</v>
      </c>
      <c r="E86" s="7">
        <v>69</v>
      </c>
      <c r="F86" s="4" t="s">
        <v>18</v>
      </c>
      <c r="G86" s="4">
        <v>2</v>
      </c>
      <c r="H86" s="4">
        <v>6</v>
      </c>
      <c r="I86" s="8">
        <v>88.7</v>
      </c>
      <c r="J86" s="4">
        <v>0.984778881710989</v>
      </c>
      <c r="K86" s="8">
        <f t="shared" si="2"/>
        <v>87.34988680776473</v>
      </c>
      <c r="L86" s="8">
        <f t="shared" si="3"/>
        <v>81.8449207654353</v>
      </c>
    </row>
    <row r="87" spans="1:12" ht="19.5" customHeight="1">
      <c r="A87" s="5">
        <v>85</v>
      </c>
      <c r="B87" s="6">
        <v>1011</v>
      </c>
      <c r="C87" s="6">
        <v>2014011029</v>
      </c>
      <c r="D87" s="6" t="s">
        <v>105</v>
      </c>
      <c r="E87" s="7">
        <v>66.8</v>
      </c>
      <c r="F87" s="4" t="s">
        <v>22</v>
      </c>
      <c r="G87" s="4">
        <v>4</v>
      </c>
      <c r="H87" s="4">
        <v>22</v>
      </c>
      <c r="I87" s="8">
        <v>89.1</v>
      </c>
      <c r="J87" s="4">
        <v>0.990894111971731</v>
      </c>
      <c r="K87" s="8">
        <f t="shared" si="2"/>
        <v>88.28866537668124</v>
      </c>
      <c r="L87" s="8">
        <f t="shared" si="3"/>
        <v>81.84206576367686</v>
      </c>
    </row>
    <row r="88" spans="1:12" ht="19.5" customHeight="1">
      <c r="A88" s="5">
        <v>87</v>
      </c>
      <c r="B88" s="6">
        <v>1011</v>
      </c>
      <c r="C88" s="6">
        <v>2014010221</v>
      </c>
      <c r="D88" s="6" t="s">
        <v>106</v>
      </c>
      <c r="E88" s="7">
        <v>69.8</v>
      </c>
      <c r="F88" s="4" t="s">
        <v>45</v>
      </c>
      <c r="G88" s="4">
        <v>4</v>
      </c>
      <c r="H88" s="4">
        <v>15</v>
      </c>
      <c r="I88" s="8">
        <v>89</v>
      </c>
      <c r="J88" s="4">
        <v>0.977285382180671</v>
      </c>
      <c r="K88" s="8">
        <f t="shared" si="2"/>
        <v>86.97839901407971</v>
      </c>
      <c r="L88" s="8">
        <f t="shared" si="3"/>
        <v>81.82487930985579</v>
      </c>
    </row>
    <row r="89" spans="1:12" ht="19.5" customHeight="1">
      <c r="A89" s="5">
        <v>88</v>
      </c>
      <c r="B89" s="6">
        <v>1011</v>
      </c>
      <c r="C89" s="6">
        <v>2014010307</v>
      </c>
      <c r="D89" s="6" t="s">
        <v>107</v>
      </c>
      <c r="E89" s="7">
        <v>66.2</v>
      </c>
      <c r="F89" s="4" t="s">
        <v>34</v>
      </c>
      <c r="G89" s="4">
        <v>1</v>
      </c>
      <c r="H89" s="4">
        <v>29</v>
      </c>
      <c r="I89" s="8">
        <v>86.6</v>
      </c>
      <c r="J89" s="4">
        <v>1.02178212823236</v>
      </c>
      <c r="K89" s="8">
        <f t="shared" si="2"/>
        <v>88.48633230492237</v>
      </c>
      <c r="L89" s="8">
        <f t="shared" si="3"/>
        <v>81.80043261344565</v>
      </c>
    </row>
    <row r="90" spans="1:12" ht="19.5" customHeight="1">
      <c r="A90" s="5">
        <v>89</v>
      </c>
      <c r="B90" s="6">
        <v>1011</v>
      </c>
      <c r="C90" s="6">
        <v>2014012406</v>
      </c>
      <c r="D90" s="6" t="s">
        <v>108</v>
      </c>
      <c r="E90" s="7">
        <v>70</v>
      </c>
      <c r="F90" s="4" t="s">
        <v>20</v>
      </c>
      <c r="G90" s="4">
        <v>3</v>
      </c>
      <c r="H90" s="4">
        <v>28</v>
      </c>
      <c r="I90" s="8">
        <v>85.82</v>
      </c>
      <c r="J90" s="4">
        <v>1.01196140109944</v>
      </c>
      <c r="K90" s="8">
        <f t="shared" si="2"/>
        <v>86.84652744235393</v>
      </c>
      <c r="L90" s="8">
        <f t="shared" si="3"/>
        <v>81.79256920964775</v>
      </c>
    </row>
    <row r="91" spans="1:12" ht="19.5" customHeight="1">
      <c r="A91" s="5">
        <v>90</v>
      </c>
      <c r="B91" s="6">
        <v>1011</v>
      </c>
      <c r="C91" s="6">
        <v>2014012705</v>
      </c>
      <c r="D91" s="6" t="s">
        <v>109</v>
      </c>
      <c r="E91" s="7">
        <v>65.4</v>
      </c>
      <c r="F91" s="4" t="s">
        <v>15</v>
      </c>
      <c r="G91" s="4">
        <v>1</v>
      </c>
      <c r="H91" s="4">
        <v>4</v>
      </c>
      <c r="I91" s="8">
        <v>90.06</v>
      </c>
      <c r="J91" s="4">
        <v>0.985069388281688</v>
      </c>
      <c r="K91" s="8">
        <f t="shared" si="2"/>
        <v>88.71534910864882</v>
      </c>
      <c r="L91" s="8">
        <f t="shared" si="3"/>
        <v>81.72074437605417</v>
      </c>
    </row>
    <row r="92" spans="1:12" ht="19.5" customHeight="1">
      <c r="A92" s="5">
        <v>91</v>
      </c>
      <c r="B92" s="6">
        <v>1011</v>
      </c>
      <c r="C92" s="6">
        <v>2014011324</v>
      </c>
      <c r="D92" s="6" t="s">
        <v>110</v>
      </c>
      <c r="E92" s="7">
        <v>70.2</v>
      </c>
      <c r="F92" s="4" t="s">
        <v>20</v>
      </c>
      <c r="G92" s="4">
        <v>3</v>
      </c>
      <c r="H92" s="4">
        <v>16</v>
      </c>
      <c r="I92" s="8">
        <v>85.4</v>
      </c>
      <c r="J92" s="4">
        <v>1.01196140109944</v>
      </c>
      <c r="K92" s="8">
        <f t="shared" si="2"/>
        <v>86.42150365389219</v>
      </c>
      <c r="L92" s="8">
        <f t="shared" si="3"/>
        <v>81.55505255772452</v>
      </c>
    </row>
    <row r="93" spans="1:12" ht="19.5" customHeight="1">
      <c r="A93" s="5">
        <v>92</v>
      </c>
      <c r="B93" s="6">
        <v>1011</v>
      </c>
      <c r="C93" s="6">
        <v>2014010503</v>
      </c>
      <c r="D93" s="6" t="s">
        <v>111</v>
      </c>
      <c r="E93" s="7">
        <v>65.8</v>
      </c>
      <c r="F93" s="4" t="s">
        <v>34</v>
      </c>
      <c r="G93" s="4">
        <v>1</v>
      </c>
      <c r="H93" s="4">
        <v>11</v>
      </c>
      <c r="I93" s="8">
        <v>86.4</v>
      </c>
      <c r="J93" s="4">
        <v>1.02178212823236</v>
      </c>
      <c r="K93" s="8">
        <f t="shared" si="2"/>
        <v>88.28197587927592</v>
      </c>
      <c r="L93" s="8">
        <f t="shared" si="3"/>
        <v>81.53738311549314</v>
      </c>
    </row>
    <row r="94" spans="1:12" ht="19.5" customHeight="1">
      <c r="A94" s="5">
        <v>93</v>
      </c>
      <c r="B94" s="6">
        <v>1011</v>
      </c>
      <c r="C94" s="6">
        <v>2014012303</v>
      </c>
      <c r="D94" s="6" t="s">
        <v>112</v>
      </c>
      <c r="E94" s="7">
        <v>65.2</v>
      </c>
      <c r="F94" s="4" t="s">
        <v>22</v>
      </c>
      <c r="G94" s="4">
        <v>4</v>
      </c>
      <c r="H94" s="4">
        <v>7</v>
      </c>
      <c r="I94" s="8">
        <v>89.3</v>
      </c>
      <c r="J94" s="4">
        <v>0.990894111971731</v>
      </c>
      <c r="K94" s="8">
        <f t="shared" si="2"/>
        <v>88.48684419907558</v>
      </c>
      <c r="L94" s="8">
        <f t="shared" si="3"/>
        <v>81.5007909393529</v>
      </c>
    </row>
    <row r="95" spans="1:12" s="20" customFormat="1" ht="19.5" customHeight="1">
      <c r="A95" s="22"/>
      <c r="B95" s="23"/>
      <c r="C95" s="23"/>
      <c r="D95" s="23"/>
      <c r="E95" s="24"/>
      <c r="F95" s="25"/>
      <c r="G95" s="25"/>
      <c r="H95" s="25"/>
      <c r="I95" s="26"/>
      <c r="J95" s="25"/>
      <c r="K95" s="26"/>
      <c r="L95" s="26"/>
    </row>
    <row r="96" spans="1:12" s="20" customFormat="1" ht="19.5" customHeight="1">
      <c r="A96" s="22"/>
      <c r="B96" s="23"/>
      <c r="C96" s="23"/>
      <c r="D96" s="23"/>
      <c r="E96" s="24"/>
      <c r="F96" s="25"/>
      <c r="G96" s="25"/>
      <c r="H96" s="25"/>
      <c r="I96" s="26"/>
      <c r="J96" s="25"/>
      <c r="K96" s="26"/>
      <c r="L96" s="26"/>
    </row>
    <row r="97" spans="1:12" s="20" customFormat="1" ht="19.5" customHeight="1">
      <c r="A97" s="22"/>
      <c r="B97" s="23"/>
      <c r="C97" s="23"/>
      <c r="D97" s="23"/>
      <c r="E97" s="24"/>
      <c r="F97" s="25"/>
      <c r="G97" s="25"/>
      <c r="H97" s="25"/>
      <c r="I97" s="26"/>
      <c r="J97" s="25"/>
      <c r="K97" s="26"/>
      <c r="L97" s="26"/>
    </row>
    <row r="98" spans="1:12" s="20" customFormat="1" ht="19.5" customHeight="1">
      <c r="A98" s="22"/>
      <c r="B98" s="23"/>
      <c r="C98" s="23"/>
      <c r="D98" s="23"/>
      <c r="E98" s="24"/>
      <c r="F98" s="25"/>
      <c r="G98" s="25"/>
      <c r="H98" s="25"/>
      <c r="I98" s="26"/>
      <c r="J98" s="25"/>
      <c r="K98" s="26"/>
      <c r="L98" s="26"/>
    </row>
    <row r="99" spans="1:12" s="20" customFormat="1" ht="19.5" customHeight="1">
      <c r="A99" s="22"/>
      <c r="B99" s="23"/>
      <c r="C99" s="23"/>
      <c r="D99" s="23"/>
      <c r="E99" s="24"/>
      <c r="F99" s="25"/>
      <c r="G99" s="25"/>
      <c r="H99" s="25"/>
      <c r="I99" s="26"/>
      <c r="J99" s="25"/>
      <c r="K99" s="26"/>
      <c r="L99" s="26"/>
    </row>
    <row r="100" spans="1:12" s="20" customFormat="1" ht="19.5" customHeight="1">
      <c r="A100" s="22"/>
      <c r="B100" s="23"/>
      <c r="C100" s="23"/>
      <c r="D100" s="23"/>
      <c r="E100" s="24"/>
      <c r="F100" s="25"/>
      <c r="G100" s="25"/>
      <c r="H100" s="25"/>
      <c r="I100" s="26"/>
      <c r="J100" s="25"/>
      <c r="K100" s="26"/>
      <c r="L100" s="26"/>
    </row>
    <row r="101" spans="1:12" s="20" customFormat="1" ht="19.5" customHeight="1">
      <c r="A101" s="22"/>
      <c r="B101" s="23"/>
      <c r="C101" s="23"/>
      <c r="D101" s="23"/>
      <c r="E101" s="24"/>
      <c r="F101" s="25"/>
      <c r="G101" s="25"/>
      <c r="H101" s="25"/>
      <c r="I101" s="26"/>
      <c r="J101" s="25"/>
      <c r="K101" s="26"/>
      <c r="L101" s="26"/>
    </row>
    <row r="102" spans="1:12" s="20" customFormat="1" ht="19.5" customHeight="1">
      <c r="A102" s="22"/>
      <c r="B102" s="23"/>
      <c r="C102" s="23"/>
      <c r="D102" s="23"/>
      <c r="E102" s="24"/>
      <c r="F102" s="25"/>
      <c r="G102" s="25"/>
      <c r="H102" s="25"/>
      <c r="I102" s="26"/>
      <c r="J102" s="25"/>
      <c r="K102" s="26"/>
      <c r="L102" s="26"/>
    </row>
    <row r="103" spans="1:12" s="20" customFormat="1" ht="19.5" customHeight="1">
      <c r="A103" s="22"/>
      <c r="B103" s="23"/>
      <c r="C103" s="23"/>
      <c r="D103" s="23"/>
      <c r="E103" s="24"/>
      <c r="F103" s="25"/>
      <c r="G103" s="25"/>
      <c r="H103" s="25"/>
      <c r="I103" s="26"/>
      <c r="J103" s="25"/>
      <c r="K103" s="26"/>
      <c r="L103" s="26"/>
    </row>
    <row r="104" spans="1:12" s="20" customFormat="1" ht="19.5" customHeight="1">
      <c r="A104" s="22"/>
      <c r="B104" s="23"/>
      <c r="C104" s="23"/>
      <c r="D104" s="23"/>
      <c r="E104" s="24"/>
      <c r="F104" s="25"/>
      <c r="G104" s="25"/>
      <c r="H104" s="25"/>
      <c r="I104" s="26"/>
      <c r="J104" s="25"/>
      <c r="K104" s="26"/>
      <c r="L104" s="26"/>
    </row>
    <row r="105" spans="1:12" s="20" customFormat="1" ht="19.5" customHeight="1">
      <c r="A105" s="22"/>
      <c r="B105" s="23"/>
      <c r="C105" s="23"/>
      <c r="D105" s="23"/>
      <c r="E105" s="24"/>
      <c r="F105" s="25"/>
      <c r="G105" s="25"/>
      <c r="H105" s="25"/>
      <c r="I105" s="26"/>
      <c r="J105" s="25"/>
      <c r="K105" s="26"/>
      <c r="L105" s="26"/>
    </row>
    <row r="106" spans="1:12" s="20" customFormat="1" ht="19.5" customHeight="1">
      <c r="A106" s="22"/>
      <c r="B106" s="23"/>
      <c r="C106" s="23"/>
      <c r="D106" s="23"/>
      <c r="E106" s="24"/>
      <c r="F106" s="25"/>
      <c r="G106" s="25"/>
      <c r="H106" s="25"/>
      <c r="I106" s="26"/>
      <c r="J106" s="25"/>
      <c r="K106" s="26"/>
      <c r="L106" s="26"/>
    </row>
    <row r="107" spans="1:12" s="20" customFormat="1" ht="19.5" customHeight="1">
      <c r="A107" s="22"/>
      <c r="B107" s="23"/>
      <c r="C107" s="23"/>
      <c r="D107" s="23"/>
      <c r="E107" s="24"/>
      <c r="F107" s="25"/>
      <c r="G107" s="25"/>
      <c r="H107" s="25"/>
      <c r="I107" s="26"/>
      <c r="J107" s="25"/>
      <c r="K107" s="26"/>
      <c r="L107" s="26"/>
    </row>
    <row r="108" spans="1:12" s="20" customFormat="1" ht="19.5" customHeight="1">
      <c r="A108" s="22"/>
      <c r="B108" s="23"/>
      <c r="C108" s="23"/>
      <c r="D108" s="23"/>
      <c r="E108" s="24"/>
      <c r="F108" s="25"/>
      <c r="G108" s="25"/>
      <c r="H108" s="25"/>
      <c r="I108" s="26"/>
      <c r="J108" s="25"/>
      <c r="K108" s="26"/>
      <c r="L108" s="26"/>
    </row>
    <row r="109" spans="1:12" s="20" customFormat="1" ht="19.5" customHeight="1">
      <c r="A109" s="22"/>
      <c r="B109" s="23"/>
      <c r="C109" s="23"/>
      <c r="D109" s="23"/>
      <c r="E109" s="24"/>
      <c r="F109" s="25"/>
      <c r="G109" s="25"/>
      <c r="H109" s="25"/>
      <c r="I109" s="26"/>
      <c r="J109" s="25"/>
      <c r="K109" s="26"/>
      <c r="L109" s="26"/>
    </row>
    <row r="110" spans="1:12" s="20" customFormat="1" ht="19.5" customHeight="1">
      <c r="A110" s="22"/>
      <c r="B110" s="23"/>
      <c r="C110" s="23"/>
      <c r="D110" s="23"/>
      <c r="E110" s="24"/>
      <c r="F110" s="25"/>
      <c r="G110" s="25"/>
      <c r="H110" s="25"/>
      <c r="I110" s="26"/>
      <c r="J110" s="25"/>
      <c r="K110" s="26"/>
      <c r="L110" s="26"/>
    </row>
    <row r="111" spans="1:12" s="20" customFormat="1" ht="19.5" customHeight="1">
      <c r="A111" s="22"/>
      <c r="B111" s="23"/>
      <c r="C111" s="23"/>
      <c r="D111" s="23"/>
      <c r="E111" s="24"/>
      <c r="F111" s="25"/>
      <c r="G111" s="25"/>
      <c r="H111" s="25"/>
      <c r="I111" s="26"/>
      <c r="J111" s="25"/>
      <c r="K111" s="26"/>
      <c r="L111" s="26"/>
    </row>
    <row r="112" spans="1:12" s="20" customFormat="1" ht="19.5" customHeight="1">
      <c r="A112" s="22"/>
      <c r="B112" s="23"/>
      <c r="C112" s="23"/>
      <c r="D112" s="23"/>
      <c r="E112" s="24"/>
      <c r="F112" s="25"/>
      <c r="G112" s="25"/>
      <c r="H112" s="25"/>
      <c r="I112" s="26"/>
      <c r="J112" s="25"/>
      <c r="K112" s="26"/>
      <c r="L112" s="26"/>
    </row>
    <row r="113" spans="1:12" s="20" customFormat="1" ht="19.5" customHeight="1">
      <c r="A113" s="22"/>
      <c r="B113" s="23"/>
      <c r="C113" s="23"/>
      <c r="D113" s="23"/>
      <c r="E113" s="24"/>
      <c r="F113" s="25"/>
      <c r="G113" s="25"/>
      <c r="H113" s="25"/>
      <c r="I113" s="26"/>
      <c r="J113" s="25"/>
      <c r="K113" s="26"/>
      <c r="L113" s="26"/>
    </row>
    <row r="114" spans="1:12" s="20" customFormat="1" ht="19.5" customHeight="1">
      <c r="A114" s="22"/>
      <c r="B114" s="23"/>
      <c r="C114" s="23"/>
      <c r="D114" s="23"/>
      <c r="E114" s="24"/>
      <c r="F114" s="25"/>
      <c r="G114" s="25"/>
      <c r="H114" s="25"/>
      <c r="I114" s="26"/>
      <c r="J114" s="25"/>
      <c r="K114" s="26"/>
      <c r="L114" s="26"/>
    </row>
    <row r="115" spans="1:12" s="20" customFormat="1" ht="19.5" customHeight="1">
      <c r="A115" s="22"/>
      <c r="B115" s="23"/>
      <c r="C115" s="23"/>
      <c r="D115" s="23"/>
      <c r="E115" s="24"/>
      <c r="F115" s="25"/>
      <c r="G115" s="25"/>
      <c r="H115" s="25"/>
      <c r="I115" s="26"/>
      <c r="J115" s="25"/>
      <c r="K115" s="26"/>
      <c r="L115" s="26"/>
    </row>
    <row r="116" spans="1:12" s="20" customFormat="1" ht="19.5" customHeight="1">
      <c r="A116" s="22"/>
      <c r="B116" s="23"/>
      <c r="C116" s="23"/>
      <c r="D116" s="23"/>
      <c r="E116" s="24"/>
      <c r="F116" s="25"/>
      <c r="G116" s="25"/>
      <c r="H116" s="25"/>
      <c r="I116" s="26"/>
      <c r="J116" s="25"/>
      <c r="K116" s="26"/>
      <c r="L116" s="26"/>
    </row>
    <row r="117" spans="1:12" s="20" customFormat="1" ht="19.5" customHeight="1">
      <c r="A117" s="22"/>
      <c r="B117" s="23"/>
      <c r="C117" s="23"/>
      <c r="D117" s="23"/>
      <c r="E117" s="24"/>
      <c r="F117" s="25"/>
      <c r="G117" s="25"/>
      <c r="H117" s="25"/>
      <c r="I117" s="26"/>
      <c r="J117" s="25"/>
      <c r="K117" s="26"/>
      <c r="L117" s="26"/>
    </row>
    <row r="118" spans="1:12" s="20" customFormat="1" ht="19.5" customHeight="1">
      <c r="A118" s="22"/>
      <c r="B118" s="23"/>
      <c r="C118" s="23"/>
      <c r="D118" s="23"/>
      <c r="E118" s="24"/>
      <c r="F118" s="25"/>
      <c r="G118" s="25"/>
      <c r="H118" s="25"/>
      <c r="I118" s="26"/>
      <c r="J118" s="25"/>
      <c r="K118" s="26"/>
      <c r="L118" s="26"/>
    </row>
    <row r="119" spans="1:12" s="20" customFormat="1" ht="19.5" customHeight="1">
      <c r="A119" s="22"/>
      <c r="B119" s="23"/>
      <c r="C119" s="23"/>
      <c r="D119" s="23"/>
      <c r="E119" s="24"/>
      <c r="F119" s="25"/>
      <c r="G119" s="25"/>
      <c r="H119" s="25"/>
      <c r="I119" s="26"/>
      <c r="J119" s="25"/>
      <c r="K119" s="26"/>
      <c r="L119" s="26"/>
    </row>
    <row r="120" spans="1:12" s="20" customFormat="1" ht="19.5" customHeight="1">
      <c r="A120" s="22"/>
      <c r="B120" s="23"/>
      <c r="C120" s="23"/>
      <c r="D120" s="23"/>
      <c r="E120" s="24"/>
      <c r="F120" s="25"/>
      <c r="G120" s="25"/>
      <c r="H120" s="25"/>
      <c r="I120" s="26"/>
      <c r="J120" s="25"/>
      <c r="K120" s="26"/>
      <c r="L120" s="26"/>
    </row>
    <row r="121" spans="1:12" s="20" customFormat="1" ht="19.5" customHeight="1">
      <c r="A121" s="22"/>
      <c r="B121" s="23"/>
      <c r="C121" s="23"/>
      <c r="D121" s="23"/>
      <c r="E121" s="24"/>
      <c r="F121" s="25"/>
      <c r="G121" s="25"/>
      <c r="H121" s="25"/>
      <c r="I121" s="26"/>
      <c r="J121" s="25"/>
      <c r="K121" s="26"/>
      <c r="L121" s="26"/>
    </row>
    <row r="122" spans="1:12" s="20" customFormat="1" ht="19.5" customHeight="1">
      <c r="A122" s="22"/>
      <c r="B122" s="23"/>
      <c r="C122" s="23"/>
      <c r="D122" s="23"/>
      <c r="E122" s="24"/>
      <c r="F122" s="25"/>
      <c r="G122" s="25"/>
      <c r="H122" s="25"/>
      <c r="I122" s="26"/>
      <c r="J122" s="25"/>
      <c r="K122" s="26"/>
      <c r="L122" s="26"/>
    </row>
    <row r="123" spans="1:12" s="20" customFormat="1" ht="19.5" customHeight="1">
      <c r="A123" s="22"/>
      <c r="B123" s="23"/>
      <c r="C123" s="23"/>
      <c r="D123" s="23"/>
      <c r="E123" s="24"/>
      <c r="F123" s="25"/>
      <c r="G123" s="25"/>
      <c r="H123" s="25"/>
      <c r="I123" s="26"/>
      <c r="J123" s="25"/>
      <c r="K123" s="26"/>
      <c r="L123" s="26"/>
    </row>
    <row r="124" spans="1:12" s="20" customFormat="1" ht="19.5" customHeight="1">
      <c r="A124" s="22"/>
      <c r="B124" s="23"/>
      <c r="C124" s="23"/>
      <c r="D124" s="23"/>
      <c r="E124" s="24"/>
      <c r="F124" s="25"/>
      <c r="G124" s="25"/>
      <c r="H124" s="25"/>
      <c r="I124" s="26"/>
      <c r="J124" s="25"/>
      <c r="K124" s="26"/>
      <c r="L124" s="26"/>
    </row>
    <row r="125" spans="1:12" s="20" customFormat="1" ht="19.5" customHeight="1">
      <c r="A125" s="22"/>
      <c r="B125" s="23"/>
      <c r="C125" s="23"/>
      <c r="D125" s="23"/>
      <c r="E125" s="24"/>
      <c r="F125" s="25"/>
      <c r="G125" s="25"/>
      <c r="H125" s="25"/>
      <c r="I125" s="26"/>
      <c r="J125" s="25"/>
      <c r="K125" s="26"/>
      <c r="L125" s="26"/>
    </row>
    <row r="126" spans="1:12" s="20" customFormat="1" ht="19.5" customHeight="1">
      <c r="A126" s="22"/>
      <c r="B126" s="23"/>
      <c r="C126" s="23"/>
      <c r="D126" s="23"/>
      <c r="E126" s="24"/>
      <c r="F126" s="25"/>
      <c r="G126" s="25"/>
      <c r="H126" s="25"/>
      <c r="I126" s="26"/>
      <c r="J126" s="25"/>
      <c r="K126" s="26"/>
      <c r="L126" s="26"/>
    </row>
    <row r="127" spans="1:12" s="20" customFormat="1" ht="19.5" customHeight="1">
      <c r="A127" s="22"/>
      <c r="B127" s="23"/>
      <c r="C127" s="23"/>
      <c r="D127" s="23"/>
      <c r="E127" s="24"/>
      <c r="F127" s="25"/>
      <c r="G127" s="25"/>
      <c r="H127" s="25"/>
      <c r="I127" s="26"/>
      <c r="J127" s="25"/>
      <c r="K127" s="26"/>
      <c r="L127" s="26"/>
    </row>
    <row r="128" spans="1:12" s="20" customFormat="1" ht="19.5" customHeight="1">
      <c r="A128" s="22"/>
      <c r="B128" s="23"/>
      <c r="C128" s="23"/>
      <c r="D128" s="23"/>
      <c r="E128" s="24"/>
      <c r="F128" s="25"/>
      <c r="G128" s="25"/>
      <c r="H128" s="25"/>
      <c r="I128" s="26"/>
      <c r="J128" s="25"/>
      <c r="K128" s="26"/>
      <c r="L128" s="26"/>
    </row>
    <row r="129" spans="1:12" s="20" customFormat="1" ht="19.5" customHeight="1">
      <c r="A129" s="22"/>
      <c r="B129" s="23"/>
      <c r="C129" s="23"/>
      <c r="D129" s="23"/>
      <c r="E129" s="24"/>
      <c r="F129" s="25"/>
      <c r="G129" s="25"/>
      <c r="H129" s="25"/>
      <c r="I129" s="26"/>
      <c r="J129" s="25"/>
      <c r="K129" s="26"/>
      <c r="L129" s="26"/>
    </row>
    <row r="130" spans="1:12" s="20" customFormat="1" ht="19.5" customHeight="1">
      <c r="A130" s="22"/>
      <c r="B130" s="23"/>
      <c r="C130" s="23"/>
      <c r="D130" s="23"/>
      <c r="E130" s="24"/>
      <c r="F130" s="25"/>
      <c r="G130" s="25"/>
      <c r="H130" s="25"/>
      <c r="I130" s="26"/>
      <c r="J130" s="25"/>
      <c r="K130" s="26"/>
      <c r="L130" s="26"/>
    </row>
    <row r="131" spans="1:12" s="20" customFormat="1" ht="19.5" customHeight="1">
      <c r="A131" s="22"/>
      <c r="B131" s="23"/>
      <c r="C131" s="23"/>
      <c r="D131" s="23"/>
      <c r="E131" s="24"/>
      <c r="F131" s="25"/>
      <c r="G131" s="25"/>
      <c r="H131" s="25"/>
      <c r="I131" s="26"/>
      <c r="J131" s="25"/>
      <c r="K131" s="26"/>
      <c r="L131" s="26"/>
    </row>
    <row r="132" spans="1:12" s="20" customFormat="1" ht="19.5" customHeight="1">
      <c r="A132" s="22"/>
      <c r="B132" s="23"/>
      <c r="C132" s="23"/>
      <c r="D132" s="23"/>
      <c r="E132" s="24"/>
      <c r="F132" s="25"/>
      <c r="G132" s="25"/>
      <c r="H132" s="25"/>
      <c r="I132" s="26"/>
      <c r="J132" s="25"/>
      <c r="K132" s="26"/>
      <c r="L132" s="26"/>
    </row>
    <row r="133" spans="1:12" s="20" customFormat="1" ht="19.5" customHeight="1">
      <c r="A133" s="22"/>
      <c r="B133" s="23"/>
      <c r="C133" s="23"/>
      <c r="D133" s="23"/>
      <c r="E133" s="24"/>
      <c r="F133" s="25"/>
      <c r="G133" s="25"/>
      <c r="H133" s="25"/>
      <c r="I133" s="26"/>
      <c r="J133" s="25"/>
      <c r="K133" s="26"/>
      <c r="L133" s="26"/>
    </row>
    <row r="134" spans="1:12" s="20" customFormat="1" ht="19.5" customHeight="1">
      <c r="A134" s="22"/>
      <c r="B134" s="23"/>
      <c r="C134" s="23"/>
      <c r="D134" s="23"/>
      <c r="E134" s="24"/>
      <c r="F134" s="25"/>
      <c r="G134" s="25"/>
      <c r="H134" s="25"/>
      <c r="I134" s="26"/>
      <c r="J134" s="25"/>
      <c r="K134" s="26"/>
      <c r="L134" s="26"/>
    </row>
    <row r="135" spans="1:12" s="20" customFormat="1" ht="19.5" customHeight="1">
      <c r="A135" s="22"/>
      <c r="B135" s="23"/>
      <c r="C135" s="23"/>
      <c r="D135" s="23"/>
      <c r="E135" s="24"/>
      <c r="F135" s="25"/>
      <c r="G135" s="25"/>
      <c r="H135" s="25"/>
      <c r="I135" s="26"/>
      <c r="J135" s="25"/>
      <c r="K135" s="26"/>
      <c r="L135" s="26"/>
    </row>
    <row r="136" spans="1:12" s="20" customFormat="1" ht="19.5" customHeight="1">
      <c r="A136" s="22"/>
      <c r="B136" s="23"/>
      <c r="C136" s="23"/>
      <c r="D136" s="23"/>
      <c r="E136" s="24"/>
      <c r="F136" s="25"/>
      <c r="G136" s="25"/>
      <c r="H136" s="25"/>
      <c r="I136" s="26"/>
      <c r="J136" s="25"/>
      <c r="K136" s="26"/>
      <c r="L136" s="26"/>
    </row>
    <row r="137" spans="1:12" s="20" customFormat="1" ht="19.5" customHeight="1">
      <c r="A137" s="22"/>
      <c r="B137" s="23"/>
      <c r="C137" s="23"/>
      <c r="D137" s="23"/>
      <c r="E137" s="24"/>
      <c r="F137" s="25"/>
      <c r="G137" s="25"/>
      <c r="H137" s="25"/>
      <c r="I137" s="26"/>
      <c r="J137" s="25"/>
      <c r="K137" s="26"/>
      <c r="L137" s="26"/>
    </row>
    <row r="138" spans="1:12" s="20" customFormat="1" ht="19.5" customHeight="1">
      <c r="A138" s="22"/>
      <c r="B138" s="23"/>
      <c r="C138" s="23"/>
      <c r="D138" s="23"/>
      <c r="E138" s="24"/>
      <c r="F138" s="25"/>
      <c r="G138" s="25"/>
      <c r="H138" s="25"/>
      <c r="I138" s="26"/>
      <c r="J138" s="25"/>
      <c r="K138" s="26"/>
      <c r="L138" s="26"/>
    </row>
    <row r="139" spans="1:12" s="20" customFormat="1" ht="19.5" customHeight="1">
      <c r="A139" s="22"/>
      <c r="B139" s="23"/>
      <c r="C139" s="23"/>
      <c r="D139" s="23"/>
      <c r="E139" s="24"/>
      <c r="F139" s="25"/>
      <c r="G139" s="25"/>
      <c r="H139" s="25"/>
      <c r="I139" s="26"/>
      <c r="J139" s="25"/>
      <c r="K139" s="26"/>
      <c r="L139" s="26"/>
    </row>
    <row r="140" spans="1:12" s="20" customFormat="1" ht="19.5" customHeight="1">
      <c r="A140" s="22"/>
      <c r="B140" s="23"/>
      <c r="C140" s="23"/>
      <c r="D140" s="23"/>
      <c r="E140" s="24"/>
      <c r="F140" s="25"/>
      <c r="G140" s="25"/>
      <c r="H140" s="25"/>
      <c r="I140" s="26"/>
      <c r="J140" s="25"/>
      <c r="K140" s="26"/>
      <c r="L140" s="26"/>
    </row>
    <row r="141" spans="1:12" s="20" customFormat="1" ht="19.5" customHeight="1">
      <c r="A141" s="22"/>
      <c r="B141" s="23"/>
      <c r="C141" s="23"/>
      <c r="D141" s="23"/>
      <c r="E141" s="24"/>
      <c r="F141" s="25"/>
      <c r="G141" s="25"/>
      <c r="H141" s="25"/>
      <c r="I141" s="26"/>
      <c r="J141" s="25"/>
      <c r="K141" s="26"/>
      <c r="L141" s="26"/>
    </row>
    <row r="142" spans="1:12" s="20" customFormat="1" ht="19.5" customHeight="1">
      <c r="A142" s="22"/>
      <c r="B142" s="23"/>
      <c r="C142" s="23"/>
      <c r="D142" s="23"/>
      <c r="E142" s="24"/>
      <c r="F142" s="25"/>
      <c r="G142" s="25"/>
      <c r="H142" s="25"/>
      <c r="I142" s="26"/>
      <c r="J142" s="25"/>
      <c r="K142" s="26"/>
      <c r="L142" s="26"/>
    </row>
    <row r="143" spans="1:12" s="20" customFormat="1" ht="19.5" customHeight="1">
      <c r="A143" s="22"/>
      <c r="B143" s="23"/>
      <c r="C143" s="23"/>
      <c r="D143" s="23"/>
      <c r="E143" s="24"/>
      <c r="F143" s="25"/>
      <c r="G143" s="25"/>
      <c r="H143" s="25"/>
      <c r="I143" s="26"/>
      <c r="J143" s="25"/>
      <c r="K143" s="26"/>
      <c r="L143" s="26"/>
    </row>
    <row r="144" spans="1:12" s="20" customFormat="1" ht="19.5" customHeight="1">
      <c r="A144" s="22"/>
      <c r="B144" s="23"/>
      <c r="C144" s="23"/>
      <c r="D144" s="23"/>
      <c r="E144" s="24"/>
      <c r="F144" s="25"/>
      <c r="G144" s="25"/>
      <c r="H144" s="25"/>
      <c r="I144" s="26"/>
      <c r="J144" s="25"/>
      <c r="K144" s="26"/>
      <c r="L144" s="26"/>
    </row>
    <row r="145" spans="1:12" s="20" customFormat="1" ht="19.5" customHeight="1">
      <c r="A145" s="22"/>
      <c r="B145" s="23"/>
      <c r="C145" s="23"/>
      <c r="D145" s="23"/>
      <c r="E145" s="24"/>
      <c r="F145" s="25"/>
      <c r="G145" s="25"/>
      <c r="H145" s="25"/>
      <c r="I145" s="26"/>
      <c r="J145" s="25"/>
      <c r="K145" s="26"/>
      <c r="L145" s="26"/>
    </row>
    <row r="146" spans="1:12" s="20" customFormat="1" ht="19.5" customHeight="1">
      <c r="A146" s="22"/>
      <c r="B146" s="23"/>
      <c r="C146" s="23"/>
      <c r="D146" s="23"/>
      <c r="E146" s="24"/>
      <c r="F146" s="25"/>
      <c r="G146" s="25"/>
      <c r="H146" s="25"/>
      <c r="I146" s="26"/>
      <c r="J146" s="25"/>
      <c r="K146" s="26"/>
      <c r="L146" s="26"/>
    </row>
    <row r="147" spans="1:12" s="20" customFormat="1" ht="19.5" customHeight="1">
      <c r="A147" s="22"/>
      <c r="B147" s="23"/>
      <c r="C147" s="23"/>
      <c r="D147" s="23"/>
      <c r="E147" s="24"/>
      <c r="F147" s="25"/>
      <c r="G147" s="25"/>
      <c r="H147" s="25"/>
      <c r="I147" s="26"/>
      <c r="J147" s="25"/>
      <c r="K147" s="26"/>
      <c r="L147" s="26"/>
    </row>
    <row r="148" spans="1:12" s="20" customFormat="1" ht="19.5" customHeight="1">
      <c r="A148" s="22"/>
      <c r="B148" s="23"/>
      <c r="C148" s="23"/>
      <c r="D148" s="23"/>
      <c r="E148" s="24"/>
      <c r="F148" s="25"/>
      <c r="G148" s="25"/>
      <c r="H148" s="25"/>
      <c r="I148" s="26"/>
      <c r="J148" s="25"/>
      <c r="K148" s="26"/>
      <c r="L148" s="26"/>
    </row>
    <row r="149" spans="1:12" s="20" customFormat="1" ht="19.5" customHeight="1">
      <c r="A149" s="22"/>
      <c r="B149" s="23"/>
      <c r="C149" s="23"/>
      <c r="D149" s="23"/>
      <c r="E149" s="24"/>
      <c r="F149" s="25"/>
      <c r="G149" s="25"/>
      <c r="H149" s="25"/>
      <c r="I149" s="26"/>
      <c r="J149" s="25"/>
      <c r="K149" s="26"/>
      <c r="L149" s="26"/>
    </row>
    <row r="150" spans="1:12" s="20" customFormat="1" ht="19.5" customHeight="1">
      <c r="A150" s="22"/>
      <c r="B150" s="23"/>
      <c r="C150" s="23"/>
      <c r="D150" s="23"/>
      <c r="E150" s="24"/>
      <c r="F150" s="25"/>
      <c r="G150" s="25"/>
      <c r="H150" s="25"/>
      <c r="I150" s="26"/>
      <c r="J150" s="25"/>
      <c r="K150" s="26"/>
      <c r="L150" s="26"/>
    </row>
    <row r="151" spans="1:12" s="20" customFormat="1" ht="19.5" customHeight="1">
      <c r="A151" s="22"/>
      <c r="B151" s="23"/>
      <c r="C151" s="23"/>
      <c r="D151" s="23"/>
      <c r="E151" s="24"/>
      <c r="F151" s="25"/>
      <c r="G151" s="25"/>
      <c r="H151" s="25"/>
      <c r="I151" s="26"/>
      <c r="J151" s="25"/>
      <c r="K151" s="26"/>
      <c r="L151" s="26"/>
    </row>
    <row r="152" spans="1:12" s="20" customFormat="1" ht="19.5" customHeight="1">
      <c r="A152" s="22"/>
      <c r="B152" s="23"/>
      <c r="C152" s="23"/>
      <c r="D152" s="23"/>
      <c r="E152" s="24"/>
      <c r="F152" s="25"/>
      <c r="G152" s="25"/>
      <c r="H152" s="25"/>
      <c r="I152" s="26"/>
      <c r="J152" s="25"/>
      <c r="K152" s="26"/>
      <c r="L152" s="26"/>
    </row>
    <row r="153" spans="1:12" s="20" customFormat="1" ht="19.5" customHeight="1">
      <c r="A153" s="22"/>
      <c r="B153" s="23"/>
      <c r="C153" s="23"/>
      <c r="D153" s="23"/>
      <c r="E153" s="24"/>
      <c r="F153" s="25"/>
      <c r="G153" s="25"/>
      <c r="H153" s="25"/>
      <c r="I153" s="26"/>
      <c r="J153" s="25"/>
      <c r="K153" s="26"/>
      <c r="L153" s="26"/>
    </row>
    <row r="154" spans="1:12" s="20" customFormat="1" ht="19.5" customHeight="1">
      <c r="A154" s="22"/>
      <c r="B154" s="23"/>
      <c r="C154" s="23"/>
      <c r="D154" s="23"/>
      <c r="E154" s="24"/>
      <c r="F154" s="25"/>
      <c r="G154" s="25"/>
      <c r="H154" s="25"/>
      <c r="I154" s="26"/>
      <c r="J154" s="25"/>
      <c r="K154" s="26"/>
      <c r="L154" s="26"/>
    </row>
    <row r="155" spans="1:12" s="20" customFormat="1" ht="19.5" customHeight="1">
      <c r="A155" s="22"/>
      <c r="B155" s="23"/>
      <c r="C155" s="23"/>
      <c r="D155" s="23"/>
      <c r="E155" s="24"/>
      <c r="F155" s="25"/>
      <c r="G155" s="25"/>
      <c r="H155" s="25"/>
      <c r="I155" s="26"/>
      <c r="J155" s="25"/>
      <c r="K155" s="26"/>
      <c r="L155" s="26"/>
    </row>
    <row r="156" spans="1:12" s="20" customFormat="1" ht="19.5" customHeight="1">
      <c r="A156" s="22"/>
      <c r="B156" s="23"/>
      <c r="C156" s="23"/>
      <c r="D156" s="23"/>
      <c r="E156" s="24"/>
      <c r="F156" s="25"/>
      <c r="G156" s="25"/>
      <c r="H156" s="25"/>
      <c r="I156" s="26"/>
      <c r="J156" s="25"/>
      <c r="K156" s="26"/>
      <c r="L156" s="26"/>
    </row>
    <row r="157" spans="1:12" s="20" customFormat="1" ht="19.5" customHeight="1">
      <c r="A157" s="22"/>
      <c r="B157" s="23"/>
      <c r="C157" s="23"/>
      <c r="D157" s="23"/>
      <c r="E157" s="24"/>
      <c r="F157" s="25"/>
      <c r="G157" s="25"/>
      <c r="H157" s="25"/>
      <c r="I157" s="26"/>
      <c r="J157" s="25"/>
      <c r="K157" s="26"/>
      <c r="L157" s="26"/>
    </row>
    <row r="158" spans="1:12" s="20" customFormat="1" ht="19.5" customHeight="1">
      <c r="A158" s="22"/>
      <c r="B158" s="23"/>
      <c r="C158" s="23"/>
      <c r="D158" s="23"/>
      <c r="E158" s="24"/>
      <c r="F158" s="25"/>
      <c r="G158" s="25"/>
      <c r="H158" s="25"/>
      <c r="I158" s="26"/>
      <c r="J158" s="25"/>
      <c r="K158" s="26"/>
      <c r="L158" s="26"/>
    </row>
    <row r="159" spans="1:12" s="20" customFormat="1" ht="19.5" customHeight="1">
      <c r="A159" s="22"/>
      <c r="B159" s="23"/>
      <c r="C159" s="23"/>
      <c r="D159" s="23"/>
      <c r="E159" s="24"/>
      <c r="F159" s="25"/>
      <c r="G159" s="25"/>
      <c r="H159" s="25"/>
      <c r="I159" s="26"/>
      <c r="J159" s="25"/>
      <c r="K159" s="26"/>
      <c r="L159" s="26"/>
    </row>
    <row r="160" spans="1:12" s="20" customFormat="1" ht="19.5" customHeight="1">
      <c r="A160" s="22"/>
      <c r="B160" s="23"/>
      <c r="C160" s="23"/>
      <c r="D160" s="23"/>
      <c r="E160" s="24"/>
      <c r="F160" s="25"/>
      <c r="G160" s="25"/>
      <c r="H160" s="25"/>
      <c r="I160" s="26"/>
      <c r="J160" s="25"/>
      <c r="K160" s="26"/>
      <c r="L160" s="26"/>
    </row>
    <row r="161" spans="1:12" s="20" customFormat="1" ht="19.5" customHeight="1">
      <c r="A161" s="22"/>
      <c r="B161" s="23"/>
      <c r="C161" s="23"/>
      <c r="D161" s="23"/>
      <c r="E161" s="24"/>
      <c r="F161" s="25"/>
      <c r="G161" s="25"/>
      <c r="H161" s="25"/>
      <c r="I161" s="26"/>
      <c r="J161" s="25"/>
      <c r="K161" s="26"/>
      <c r="L161" s="26"/>
    </row>
    <row r="162" spans="1:12" s="20" customFormat="1" ht="19.5" customHeight="1">
      <c r="A162" s="22"/>
      <c r="B162" s="23"/>
      <c r="C162" s="23"/>
      <c r="D162" s="23"/>
      <c r="E162" s="24"/>
      <c r="F162" s="25"/>
      <c r="G162" s="25"/>
      <c r="H162" s="25"/>
      <c r="I162" s="26"/>
      <c r="J162" s="25"/>
      <c r="K162" s="26"/>
      <c r="L162" s="26"/>
    </row>
    <row r="163" spans="1:12" s="20" customFormat="1" ht="19.5" customHeight="1">
      <c r="A163" s="22"/>
      <c r="B163" s="23"/>
      <c r="C163" s="23"/>
      <c r="D163" s="23"/>
      <c r="E163" s="24"/>
      <c r="F163" s="25"/>
      <c r="G163" s="25"/>
      <c r="H163" s="25"/>
      <c r="I163" s="26"/>
      <c r="J163" s="25"/>
      <c r="K163" s="26"/>
      <c r="L163" s="26"/>
    </row>
    <row r="164" spans="1:12" s="20" customFormat="1" ht="19.5" customHeight="1">
      <c r="A164" s="22"/>
      <c r="B164" s="23"/>
      <c r="C164" s="23"/>
      <c r="D164" s="23"/>
      <c r="E164" s="24"/>
      <c r="F164" s="25"/>
      <c r="G164" s="25"/>
      <c r="H164" s="25"/>
      <c r="I164" s="26"/>
      <c r="J164" s="25"/>
      <c r="K164" s="26"/>
      <c r="L164" s="26"/>
    </row>
    <row r="165" spans="1:12" s="20" customFormat="1" ht="19.5" customHeight="1">
      <c r="A165" s="22"/>
      <c r="B165" s="23"/>
      <c r="C165" s="23"/>
      <c r="D165" s="23"/>
      <c r="E165" s="24"/>
      <c r="F165" s="25"/>
      <c r="G165" s="25"/>
      <c r="H165" s="25"/>
      <c r="I165" s="26"/>
      <c r="J165" s="25"/>
      <c r="K165" s="26"/>
      <c r="L165" s="26"/>
    </row>
    <row r="166" spans="1:12" s="20" customFormat="1" ht="19.5" customHeight="1">
      <c r="A166" s="22"/>
      <c r="B166" s="23"/>
      <c r="C166" s="23"/>
      <c r="D166" s="23"/>
      <c r="E166" s="24"/>
      <c r="F166" s="25"/>
      <c r="G166" s="25"/>
      <c r="H166" s="25"/>
      <c r="I166" s="26"/>
      <c r="J166" s="25"/>
      <c r="K166" s="26"/>
      <c r="L166" s="26"/>
    </row>
    <row r="167" spans="1:12" s="20" customFormat="1" ht="19.5" customHeight="1">
      <c r="A167" s="22"/>
      <c r="B167" s="23"/>
      <c r="C167" s="23"/>
      <c r="D167" s="23"/>
      <c r="E167" s="24"/>
      <c r="F167" s="25"/>
      <c r="G167" s="25"/>
      <c r="H167" s="25"/>
      <c r="I167" s="26"/>
      <c r="J167" s="25"/>
      <c r="K167" s="26"/>
      <c r="L167" s="26"/>
    </row>
    <row r="168" spans="1:12" s="20" customFormat="1" ht="19.5" customHeight="1">
      <c r="A168" s="22"/>
      <c r="B168" s="23"/>
      <c r="C168" s="23"/>
      <c r="D168" s="23"/>
      <c r="E168" s="24"/>
      <c r="F168" s="25"/>
      <c r="G168" s="25"/>
      <c r="H168" s="25"/>
      <c r="I168" s="26"/>
      <c r="J168" s="25"/>
      <c r="K168" s="26"/>
      <c r="L168" s="26"/>
    </row>
    <row r="169" spans="1:12" s="20" customFormat="1" ht="19.5" customHeight="1">
      <c r="A169" s="22"/>
      <c r="B169" s="23"/>
      <c r="C169" s="23"/>
      <c r="D169" s="23"/>
      <c r="E169" s="24"/>
      <c r="F169" s="25"/>
      <c r="G169" s="25"/>
      <c r="H169" s="25"/>
      <c r="I169" s="26"/>
      <c r="J169" s="25"/>
      <c r="K169" s="26"/>
      <c r="L169" s="26"/>
    </row>
    <row r="170" spans="1:12" s="20" customFormat="1" ht="19.5" customHeight="1">
      <c r="A170" s="22"/>
      <c r="B170" s="23"/>
      <c r="C170" s="23"/>
      <c r="D170" s="23"/>
      <c r="E170" s="24"/>
      <c r="F170" s="25"/>
      <c r="G170" s="25"/>
      <c r="H170" s="25"/>
      <c r="I170" s="26"/>
      <c r="J170" s="25"/>
      <c r="K170" s="26"/>
      <c r="L170" s="26"/>
    </row>
    <row r="171" spans="1:12" s="20" customFormat="1" ht="19.5" customHeight="1">
      <c r="A171" s="22"/>
      <c r="B171" s="23"/>
      <c r="C171" s="23"/>
      <c r="D171" s="23"/>
      <c r="E171" s="24"/>
      <c r="F171" s="25"/>
      <c r="G171" s="25"/>
      <c r="H171" s="25"/>
      <c r="I171" s="26"/>
      <c r="J171" s="25"/>
      <c r="K171" s="26"/>
      <c r="L171" s="26"/>
    </row>
    <row r="172" spans="1:12" s="20" customFormat="1" ht="19.5" customHeight="1">
      <c r="A172" s="22"/>
      <c r="B172" s="23"/>
      <c r="C172" s="23"/>
      <c r="D172" s="23"/>
      <c r="E172" s="24"/>
      <c r="F172" s="25"/>
      <c r="G172" s="25"/>
      <c r="H172" s="25"/>
      <c r="I172" s="26"/>
      <c r="J172" s="25"/>
      <c r="K172" s="26"/>
      <c r="L172" s="26"/>
    </row>
    <row r="173" spans="1:12" s="20" customFormat="1" ht="19.5" customHeight="1">
      <c r="A173" s="22"/>
      <c r="B173" s="23"/>
      <c r="C173" s="23"/>
      <c r="D173" s="23"/>
      <c r="E173" s="24"/>
      <c r="F173" s="25"/>
      <c r="G173" s="25"/>
      <c r="H173" s="25"/>
      <c r="I173" s="26"/>
      <c r="J173" s="25"/>
      <c r="K173" s="26"/>
      <c r="L173" s="26"/>
    </row>
    <row r="174" spans="1:12" s="20" customFormat="1" ht="19.5" customHeight="1">
      <c r="A174" s="22"/>
      <c r="B174" s="23"/>
      <c r="C174" s="23"/>
      <c r="D174" s="23"/>
      <c r="E174" s="24"/>
      <c r="F174" s="25"/>
      <c r="G174" s="25"/>
      <c r="H174" s="25"/>
      <c r="I174" s="26"/>
      <c r="J174" s="25"/>
      <c r="K174" s="26"/>
      <c r="L174" s="26"/>
    </row>
    <row r="175" spans="1:12" s="20" customFormat="1" ht="19.5" customHeight="1">
      <c r="A175" s="22"/>
      <c r="B175" s="23"/>
      <c r="C175" s="23"/>
      <c r="D175" s="23"/>
      <c r="E175" s="24"/>
      <c r="F175" s="25"/>
      <c r="G175" s="25"/>
      <c r="H175" s="25"/>
      <c r="I175" s="26"/>
      <c r="J175" s="25"/>
      <c r="K175" s="26"/>
      <c r="L175" s="26"/>
    </row>
    <row r="176" spans="1:12" s="20" customFormat="1" ht="19.5" customHeight="1">
      <c r="A176" s="22"/>
      <c r="B176" s="23"/>
      <c r="C176" s="23"/>
      <c r="D176" s="23"/>
      <c r="E176" s="24"/>
      <c r="F176" s="25"/>
      <c r="G176" s="25"/>
      <c r="H176" s="25"/>
      <c r="I176" s="26"/>
      <c r="J176" s="25"/>
      <c r="K176" s="26"/>
      <c r="L176" s="26"/>
    </row>
    <row r="177" spans="1:12" s="20" customFormat="1" ht="19.5" customHeight="1">
      <c r="A177" s="22"/>
      <c r="B177" s="23"/>
      <c r="C177" s="23"/>
      <c r="D177" s="23"/>
      <c r="E177" s="24"/>
      <c r="F177" s="25"/>
      <c r="G177" s="25"/>
      <c r="H177" s="25"/>
      <c r="I177" s="26"/>
      <c r="J177" s="25"/>
      <c r="K177" s="26"/>
      <c r="L177" s="26"/>
    </row>
    <row r="178" spans="1:12" s="20" customFormat="1" ht="19.5" customHeight="1">
      <c r="A178" s="22"/>
      <c r="B178" s="23"/>
      <c r="C178" s="23"/>
      <c r="D178" s="23"/>
      <c r="E178" s="24"/>
      <c r="F178" s="25"/>
      <c r="G178" s="25"/>
      <c r="H178" s="25"/>
      <c r="I178" s="26"/>
      <c r="J178" s="25"/>
      <c r="K178" s="26"/>
      <c r="L178" s="26"/>
    </row>
    <row r="179" spans="1:12" s="20" customFormat="1" ht="19.5" customHeight="1">
      <c r="A179" s="22"/>
      <c r="B179" s="23"/>
      <c r="C179" s="23"/>
      <c r="D179" s="23"/>
      <c r="E179" s="24"/>
      <c r="F179" s="25"/>
      <c r="G179" s="25"/>
      <c r="H179" s="25"/>
      <c r="I179" s="26"/>
      <c r="J179" s="25"/>
      <c r="K179" s="26"/>
      <c r="L179" s="26"/>
    </row>
    <row r="180" spans="1:12" s="20" customFormat="1" ht="19.5" customHeight="1">
      <c r="A180" s="22"/>
      <c r="B180" s="23"/>
      <c r="C180" s="23"/>
      <c r="D180" s="23"/>
      <c r="E180" s="24"/>
      <c r="F180" s="25"/>
      <c r="G180" s="25"/>
      <c r="H180" s="25"/>
      <c r="I180" s="26"/>
      <c r="J180" s="25"/>
      <c r="K180" s="26"/>
      <c r="L180" s="26"/>
    </row>
    <row r="181" spans="1:12" s="20" customFormat="1" ht="19.5" customHeight="1">
      <c r="A181" s="22"/>
      <c r="B181" s="23"/>
      <c r="C181" s="23"/>
      <c r="D181" s="23"/>
      <c r="E181" s="24"/>
      <c r="F181" s="25"/>
      <c r="G181" s="25"/>
      <c r="H181" s="25"/>
      <c r="I181" s="26"/>
      <c r="J181" s="25"/>
      <c r="K181" s="26"/>
      <c r="L181" s="26"/>
    </row>
    <row r="182" spans="1:12" s="20" customFormat="1" ht="19.5" customHeight="1">
      <c r="A182" s="22"/>
      <c r="B182" s="23"/>
      <c r="C182" s="23"/>
      <c r="D182" s="23"/>
      <c r="E182" s="24"/>
      <c r="F182" s="25"/>
      <c r="G182" s="25"/>
      <c r="H182" s="25"/>
      <c r="I182" s="26"/>
      <c r="J182" s="25"/>
      <c r="K182" s="26"/>
      <c r="L182" s="26"/>
    </row>
    <row r="183" spans="1:12" s="20" customFormat="1" ht="19.5" customHeight="1">
      <c r="A183" s="22"/>
      <c r="B183" s="23"/>
      <c r="C183" s="23"/>
      <c r="D183" s="23"/>
      <c r="E183" s="24"/>
      <c r="F183" s="25"/>
      <c r="G183" s="25"/>
      <c r="H183" s="25"/>
      <c r="I183" s="26"/>
      <c r="J183" s="25"/>
      <c r="K183" s="26"/>
      <c r="L183" s="26"/>
    </row>
    <row r="184" spans="1:12" s="20" customFormat="1" ht="19.5" customHeight="1">
      <c r="A184" s="22"/>
      <c r="B184" s="23"/>
      <c r="C184" s="23"/>
      <c r="D184" s="23"/>
      <c r="E184" s="24"/>
      <c r="F184" s="25"/>
      <c r="G184" s="25"/>
      <c r="H184" s="25"/>
      <c r="I184" s="26"/>
      <c r="J184" s="25"/>
      <c r="K184" s="26"/>
      <c r="L184" s="26"/>
    </row>
    <row r="185" spans="1:12" s="20" customFormat="1" ht="19.5" customHeight="1">
      <c r="A185" s="22"/>
      <c r="B185" s="23"/>
      <c r="C185" s="23"/>
      <c r="D185" s="23"/>
      <c r="E185" s="24"/>
      <c r="F185" s="25"/>
      <c r="G185" s="25"/>
      <c r="H185" s="25"/>
      <c r="I185" s="26"/>
      <c r="J185" s="25"/>
      <c r="K185" s="26"/>
      <c r="L185" s="26"/>
    </row>
    <row r="186" spans="1:12" s="20" customFormat="1" ht="19.5" customHeight="1">
      <c r="A186" s="22"/>
      <c r="B186" s="23"/>
      <c r="C186" s="23"/>
      <c r="D186" s="23"/>
      <c r="E186" s="24"/>
      <c r="F186" s="25"/>
      <c r="G186" s="25"/>
      <c r="H186" s="25"/>
      <c r="I186" s="26"/>
      <c r="J186" s="25"/>
      <c r="K186" s="26"/>
      <c r="L186" s="26"/>
    </row>
    <row r="187" spans="1:12" s="20" customFormat="1" ht="19.5" customHeight="1">
      <c r="A187" s="22"/>
      <c r="B187" s="23"/>
      <c r="C187" s="23"/>
      <c r="D187" s="23"/>
      <c r="E187" s="24"/>
      <c r="F187" s="25"/>
      <c r="G187" s="25"/>
      <c r="H187" s="25"/>
      <c r="I187" s="26"/>
      <c r="J187" s="25"/>
      <c r="K187" s="26"/>
      <c r="L187" s="26"/>
    </row>
    <row r="188" spans="1:12" s="20" customFormat="1" ht="19.5" customHeight="1">
      <c r="A188" s="22"/>
      <c r="B188" s="23"/>
      <c r="C188" s="23"/>
      <c r="D188" s="23"/>
      <c r="E188" s="24"/>
      <c r="F188" s="25"/>
      <c r="G188" s="25"/>
      <c r="H188" s="25"/>
      <c r="I188" s="26"/>
      <c r="J188" s="25"/>
      <c r="K188" s="26"/>
      <c r="L188" s="26"/>
    </row>
    <row r="189" spans="1:12" s="20" customFormat="1" ht="19.5" customHeight="1">
      <c r="A189" s="22"/>
      <c r="B189" s="23"/>
      <c r="C189" s="23"/>
      <c r="D189" s="23"/>
      <c r="E189" s="24"/>
      <c r="F189" s="25"/>
      <c r="G189" s="25"/>
      <c r="H189" s="25"/>
      <c r="I189" s="26"/>
      <c r="J189" s="25"/>
      <c r="K189" s="26"/>
      <c r="L189" s="26"/>
    </row>
    <row r="190" spans="1:12" s="20" customFormat="1" ht="19.5" customHeight="1">
      <c r="A190" s="22"/>
      <c r="B190" s="23"/>
      <c r="C190" s="23"/>
      <c r="D190" s="23"/>
      <c r="E190" s="24"/>
      <c r="F190" s="25"/>
      <c r="G190" s="25"/>
      <c r="H190" s="25"/>
      <c r="I190" s="26"/>
      <c r="J190" s="25"/>
      <c r="K190" s="26"/>
      <c r="L190" s="26"/>
    </row>
    <row r="191" spans="1:12" s="20" customFormat="1" ht="19.5" customHeight="1">
      <c r="A191" s="22"/>
      <c r="B191" s="23"/>
      <c r="C191" s="23"/>
      <c r="D191" s="23"/>
      <c r="E191" s="24"/>
      <c r="F191" s="25"/>
      <c r="G191" s="25"/>
      <c r="H191" s="25"/>
      <c r="I191" s="26"/>
      <c r="J191" s="25"/>
      <c r="K191" s="26"/>
      <c r="L191" s="26"/>
    </row>
    <row r="192" spans="1:12" s="20" customFormat="1" ht="19.5" customHeight="1">
      <c r="A192" s="22"/>
      <c r="B192" s="23"/>
      <c r="C192" s="23"/>
      <c r="D192" s="23"/>
      <c r="E192" s="24"/>
      <c r="F192" s="25"/>
      <c r="G192" s="25"/>
      <c r="H192" s="25"/>
      <c r="I192" s="26"/>
      <c r="J192" s="25"/>
      <c r="K192" s="26"/>
      <c r="L192" s="26"/>
    </row>
    <row r="193" spans="1:12" s="20" customFormat="1" ht="19.5" customHeight="1">
      <c r="A193" s="22"/>
      <c r="B193" s="23"/>
      <c r="C193" s="23"/>
      <c r="D193" s="23"/>
      <c r="E193" s="24"/>
      <c r="F193" s="25"/>
      <c r="G193" s="25"/>
      <c r="H193" s="25"/>
      <c r="I193" s="26"/>
      <c r="J193" s="25"/>
      <c r="K193" s="26"/>
      <c r="L193" s="26"/>
    </row>
    <row r="194" spans="1:12" s="20" customFormat="1" ht="19.5" customHeight="1">
      <c r="A194" s="22"/>
      <c r="B194" s="23"/>
      <c r="C194" s="23"/>
      <c r="D194" s="23"/>
      <c r="E194" s="24"/>
      <c r="F194" s="25"/>
      <c r="G194" s="25"/>
      <c r="H194" s="25"/>
      <c r="I194" s="26"/>
      <c r="J194" s="25"/>
      <c r="K194" s="26"/>
      <c r="L194" s="26"/>
    </row>
    <row r="195" spans="1:12" s="20" customFormat="1" ht="19.5" customHeight="1">
      <c r="A195" s="22"/>
      <c r="B195" s="23"/>
      <c r="C195" s="23"/>
      <c r="D195" s="23"/>
      <c r="E195" s="24"/>
      <c r="F195" s="25"/>
      <c r="G195" s="25"/>
      <c r="H195" s="25"/>
      <c r="I195" s="26"/>
      <c r="J195" s="25"/>
      <c r="K195" s="26"/>
      <c r="L195" s="26"/>
    </row>
    <row r="196" spans="1:12" s="20" customFormat="1" ht="19.5" customHeight="1">
      <c r="A196" s="22"/>
      <c r="B196" s="23"/>
      <c r="C196" s="23"/>
      <c r="D196" s="23"/>
      <c r="E196" s="24"/>
      <c r="F196" s="25"/>
      <c r="G196" s="25"/>
      <c r="H196" s="25"/>
      <c r="I196" s="26"/>
      <c r="J196" s="25"/>
      <c r="K196" s="26"/>
      <c r="L196" s="26"/>
    </row>
    <row r="197" spans="1:12" s="20" customFormat="1" ht="19.5" customHeight="1">
      <c r="A197" s="22"/>
      <c r="B197" s="23"/>
      <c r="C197" s="23"/>
      <c r="D197" s="23"/>
      <c r="E197" s="24"/>
      <c r="F197" s="25"/>
      <c r="G197" s="25"/>
      <c r="H197" s="25"/>
      <c r="I197" s="26"/>
      <c r="J197" s="25"/>
      <c r="K197" s="26"/>
      <c r="L197" s="26"/>
    </row>
    <row r="198" spans="1:12" s="20" customFormat="1" ht="19.5" customHeight="1">
      <c r="A198" s="22"/>
      <c r="B198" s="23"/>
      <c r="C198" s="23"/>
      <c r="D198" s="23"/>
      <c r="E198" s="24"/>
      <c r="F198" s="25"/>
      <c r="G198" s="25"/>
      <c r="H198" s="25"/>
      <c r="I198" s="26"/>
      <c r="J198" s="25"/>
      <c r="K198" s="26"/>
      <c r="L198" s="26"/>
    </row>
    <row r="199" spans="1:12" s="20" customFormat="1" ht="19.5" customHeight="1">
      <c r="A199" s="22"/>
      <c r="B199" s="23"/>
      <c r="C199" s="23"/>
      <c r="D199" s="23"/>
      <c r="E199" s="24"/>
      <c r="F199" s="25"/>
      <c r="G199" s="25"/>
      <c r="H199" s="25"/>
      <c r="I199" s="26"/>
      <c r="J199" s="25"/>
      <c r="K199" s="26"/>
      <c r="L199" s="26"/>
    </row>
    <row r="200" spans="1:12" s="20" customFormat="1" ht="19.5" customHeight="1">
      <c r="A200" s="22"/>
      <c r="B200" s="23"/>
      <c r="C200" s="23"/>
      <c r="D200" s="23"/>
      <c r="E200" s="24"/>
      <c r="F200" s="25"/>
      <c r="G200" s="25"/>
      <c r="H200" s="25"/>
      <c r="I200" s="26"/>
      <c r="J200" s="25"/>
      <c r="K200" s="26"/>
      <c r="L200" s="26"/>
    </row>
    <row r="201" spans="1:12" s="20" customFormat="1" ht="19.5" customHeight="1">
      <c r="A201" s="22"/>
      <c r="B201" s="23"/>
      <c r="C201" s="23"/>
      <c r="D201" s="23"/>
      <c r="E201" s="24"/>
      <c r="F201" s="25"/>
      <c r="G201" s="25"/>
      <c r="H201" s="25"/>
      <c r="I201" s="26"/>
      <c r="J201" s="25"/>
      <c r="K201" s="26"/>
      <c r="L201" s="26"/>
    </row>
    <row r="202" spans="1:12" s="20" customFormat="1" ht="19.5" customHeight="1">
      <c r="A202" s="22"/>
      <c r="B202" s="23"/>
      <c r="C202" s="23"/>
      <c r="D202" s="23"/>
      <c r="E202" s="24"/>
      <c r="F202" s="25"/>
      <c r="G202" s="25"/>
      <c r="H202" s="25"/>
      <c r="I202" s="26"/>
      <c r="J202" s="25"/>
      <c r="K202" s="26"/>
      <c r="L202" s="26"/>
    </row>
    <row r="203" spans="1:12" s="20" customFormat="1" ht="19.5" customHeight="1">
      <c r="A203" s="22"/>
      <c r="B203" s="23"/>
      <c r="C203" s="23"/>
      <c r="D203" s="23"/>
      <c r="E203" s="24"/>
      <c r="F203" s="25"/>
      <c r="G203" s="25"/>
      <c r="H203" s="25"/>
      <c r="I203" s="26"/>
      <c r="J203" s="25"/>
      <c r="K203" s="26"/>
      <c r="L203" s="26"/>
    </row>
    <row r="204" spans="1:12" s="20" customFormat="1" ht="19.5" customHeight="1">
      <c r="A204" s="22"/>
      <c r="B204" s="23"/>
      <c r="C204" s="23"/>
      <c r="D204" s="23"/>
      <c r="E204" s="24"/>
      <c r="F204" s="25"/>
      <c r="G204" s="25"/>
      <c r="H204" s="25"/>
      <c r="I204" s="26"/>
      <c r="J204" s="25"/>
      <c r="K204" s="26"/>
      <c r="L204" s="26"/>
    </row>
    <row r="205" spans="1:12" s="20" customFormat="1" ht="19.5" customHeight="1">
      <c r="A205" s="22"/>
      <c r="B205" s="23"/>
      <c r="C205" s="23"/>
      <c r="D205" s="23"/>
      <c r="E205" s="24"/>
      <c r="F205" s="25"/>
      <c r="G205" s="25"/>
      <c r="H205" s="25"/>
      <c r="I205" s="26"/>
      <c r="J205" s="25"/>
      <c r="K205" s="26"/>
      <c r="L205" s="26"/>
    </row>
    <row r="206" spans="1:12" s="20" customFormat="1" ht="19.5" customHeight="1">
      <c r="A206" s="22"/>
      <c r="B206" s="23"/>
      <c r="C206" s="23"/>
      <c r="D206" s="23"/>
      <c r="E206" s="24"/>
      <c r="F206" s="25"/>
      <c r="G206" s="25"/>
      <c r="H206" s="25"/>
      <c r="I206" s="26"/>
      <c r="J206" s="25"/>
      <c r="K206" s="26"/>
      <c r="L206" s="26"/>
    </row>
    <row r="207" spans="1:12" s="20" customFormat="1" ht="19.5" customHeight="1">
      <c r="A207" s="22"/>
      <c r="B207" s="23"/>
      <c r="C207" s="23"/>
      <c r="D207" s="23"/>
      <c r="E207" s="24"/>
      <c r="F207" s="25"/>
      <c r="G207" s="25"/>
      <c r="H207" s="25"/>
      <c r="I207" s="26"/>
      <c r="J207" s="25"/>
      <c r="K207" s="26"/>
      <c r="L207" s="26"/>
    </row>
    <row r="208" spans="1:12" s="20" customFormat="1" ht="19.5" customHeight="1">
      <c r="A208" s="22"/>
      <c r="B208" s="23"/>
      <c r="C208" s="23"/>
      <c r="D208" s="23"/>
      <c r="E208" s="24"/>
      <c r="F208" s="25"/>
      <c r="G208" s="25"/>
      <c r="H208" s="25"/>
      <c r="I208" s="26"/>
      <c r="J208" s="25"/>
      <c r="K208" s="26"/>
      <c r="L208" s="26"/>
    </row>
    <row r="209" spans="1:12" s="20" customFormat="1" ht="19.5" customHeight="1">
      <c r="A209" s="22"/>
      <c r="B209" s="23"/>
      <c r="C209" s="23"/>
      <c r="D209" s="23"/>
      <c r="E209" s="24"/>
      <c r="F209" s="25"/>
      <c r="G209" s="25"/>
      <c r="H209" s="25"/>
      <c r="I209" s="26"/>
      <c r="J209" s="25"/>
      <c r="K209" s="26"/>
      <c r="L209" s="26"/>
    </row>
    <row r="210" spans="1:12" s="20" customFormat="1" ht="19.5" customHeight="1">
      <c r="A210" s="22"/>
      <c r="B210" s="23"/>
      <c r="C210" s="23"/>
      <c r="D210" s="23"/>
      <c r="E210" s="24"/>
      <c r="F210" s="25"/>
      <c r="G210" s="25"/>
      <c r="H210" s="25"/>
      <c r="I210" s="26"/>
      <c r="J210" s="25"/>
      <c r="K210" s="26"/>
      <c r="L210" s="26"/>
    </row>
    <row r="211" spans="1:12" s="20" customFormat="1" ht="19.5" customHeight="1">
      <c r="A211" s="22"/>
      <c r="B211" s="23"/>
      <c r="C211" s="23"/>
      <c r="D211" s="23"/>
      <c r="E211" s="24"/>
      <c r="F211" s="25"/>
      <c r="G211" s="25"/>
      <c r="H211" s="25"/>
      <c r="I211" s="26"/>
      <c r="J211" s="25"/>
      <c r="K211" s="26"/>
      <c r="L211" s="26"/>
    </row>
    <row r="212" spans="1:12" s="20" customFormat="1" ht="19.5" customHeight="1">
      <c r="A212" s="22"/>
      <c r="B212" s="23"/>
      <c r="C212" s="23"/>
      <c r="D212" s="23"/>
      <c r="E212" s="24"/>
      <c r="F212" s="25"/>
      <c r="G212" s="25"/>
      <c r="H212" s="25"/>
      <c r="I212" s="26"/>
      <c r="J212" s="25"/>
      <c r="K212" s="26"/>
      <c r="L212" s="26"/>
    </row>
    <row r="213" spans="1:12" s="20" customFormat="1" ht="19.5" customHeight="1">
      <c r="A213" s="22"/>
      <c r="B213" s="23"/>
      <c r="C213" s="23"/>
      <c r="D213" s="23"/>
      <c r="E213" s="24"/>
      <c r="F213" s="25"/>
      <c r="G213" s="25"/>
      <c r="H213" s="25"/>
      <c r="I213" s="26"/>
      <c r="J213" s="25"/>
      <c r="K213" s="26"/>
      <c r="L213" s="26"/>
    </row>
    <row r="214" spans="1:12" s="20" customFormat="1" ht="19.5" customHeight="1">
      <c r="A214" s="22"/>
      <c r="B214" s="22"/>
      <c r="C214" s="23"/>
      <c r="D214" s="23"/>
      <c r="E214" s="23"/>
      <c r="F214" s="24"/>
      <c r="G214" s="25"/>
      <c r="H214" s="25"/>
      <c r="I214" s="26"/>
      <c r="J214" s="25"/>
      <c r="K214" s="26"/>
      <c r="L214" s="26"/>
    </row>
    <row r="215" spans="1:12" s="20" customFormat="1" ht="19.5" customHeight="1">
      <c r="A215" s="22"/>
      <c r="B215" s="22"/>
      <c r="C215" s="23"/>
      <c r="D215" s="23"/>
      <c r="E215" s="23"/>
      <c r="F215" s="24"/>
      <c r="G215" s="25"/>
      <c r="H215" s="25"/>
      <c r="I215" s="26"/>
      <c r="J215" s="25"/>
      <c r="K215" s="26"/>
      <c r="L215" s="26"/>
    </row>
    <row r="216" spans="1:12" s="20" customFormat="1" ht="19.5" customHeight="1">
      <c r="A216" s="22"/>
      <c r="B216" s="22"/>
      <c r="C216" s="23"/>
      <c r="D216" s="23"/>
      <c r="E216" s="23"/>
      <c r="F216" s="24"/>
      <c r="G216" s="25"/>
      <c r="H216" s="25"/>
      <c r="I216" s="26"/>
      <c r="J216" s="25"/>
      <c r="K216" s="26"/>
      <c r="L216" s="26"/>
    </row>
    <row r="217" spans="1:12" s="20" customFormat="1" ht="19.5" customHeight="1">
      <c r="A217" s="22"/>
      <c r="B217" s="22"/>
      <c r="C217" s="23"/>
      <c r="D217" s="23"/>
      <c r="E217" s="23"/>
      <c r="F217" s="24"/>
      <c r="G217" s="25"/>
      <c r="H217" s="25"/>
      <c r="I217" s="26"/>
      <c r="J217" s="25"/>
      <c r="K217" s="26"/>
      <c r="L217" s="26"/>
    </row>
    <row r="218" spans="1:12" s="20" customFormat="1" ht="19.5" customHeight="1">
      <c r="A218" s="22"/>
      <c r="B218" s="22"/>
      <c r="C218" s="23"/>
      <c r="D218" s="23"/>
      <c r="E218" s="23"/>
      <c r="F218" s="24"/>
      <c r="G218" s="25"/>
      <c r="H218" s="25"/>
      <c r="I218" s="26"/>
      <c r="J218" s="25"/>
      <c r="K218" s="26"/>
      <c r="L218" s="26"/>
    </row>
    <row r="219" spans="1:12" s="20" customFormat="1" ht="19.5" customHeight="1">
      <c r="A219" s="22"/>
      <c r="B219" s="22"/>
      <c r="C219" s="23"/>
      <c r="D219" s="23"/>
      <c r="E219" s="23"/>
      <c r="F219" s="24"/>
      <c r="G219" s="25"/>
      <c r="H219" s="25"/>
      <c r="I219" s="26"/>
      <c r="J219" s="25"/>
      <c r="K219" s="26"/>
      <c r="L219" s="26"/>
    </row>
    <row r="220" spans="1:12" s="20" customFormat="1" ht="19.5" customHeight="1">
      <c r="A220" s="22"/>
      <c r="B220" s="22"/>
      <c r="C220" s="23"/>
      <c r="D220" s="23"/>
      <c r="E220" s="23"/>
      <c r="F220" s="24"/>
      <c r="G220" s="25"/>
      <c r="H220" s="25"/>
      <c r="I220" s="26"/>
      <c r="J220" s="25"/>
      <c r="K220" s="26"/>
      <c r="L220" s="26"/>
    </row>
    <row r="221" spans="1:12" s="20" customFormat="1" ht="19.5" customHeight="1">
      <c r="A221" s="22"/>
      <c r="B221" s="22"/>
      <c r="C221" s="23"/>
      <c r="D221" s="23"/>
      <c r="E221" s="23"/>
      <c r="F221" s="24"/>
      <c r="G221" s="25"/>
      <c r="H221" s="25"/>
      <c r="I221" s="26"/>
      <c r="J221" s="25"/>
      <c r="K221" s="26"/>
      <c r="L221" s="26"/>
    </row>
    <row r="222" spans="1:12" s="20" customFormat="1" ht="19.5" customHeight="1">
      <c r="A222" s="22"/>
      <c r="B222" s="22"/>
      <c r="C222" s="23"/>
      <c r="D222" s="23"/>
      <c r="E222" s="23"/>
      <c r="F222" s="24"/>
      <c r="G222" s="25"/>
      <c r="H222" s="25"/>
      <c r="I222" s="26"/>
      <c r="J222" s="25"/>
      <c r="K222" s="26"/>
      <c r="L222" s="26"/>
    </row>
    <row r="223" spans="1:12" s="20" customFormat="1" ht="19.5" customHeight="1">
      <c r="A223" s="22"/>
      <c r="B223" s="22"/>
      <c r="C223" s="23"/>
      <c r="D223" s="23"/>
      <c r="E223" s="23"/>
      <c r="F223" s="24"/>
      <c r="G223" s="25"/>
      <c r="H223" s="25"/>
      <c r="I223" s="26"/>
      <c r="J223" s="25"/>
      <c r="K223" s="26"/>
      <c r="L223" s="26"/>
    </row>
    <row r="224" spans="1:12" s="20" customFormat="1" ht="19.5" customHeight="1">
      <c r="A224" s="22"/>
      <c r="B224" s="22"/>
      <c r="C224" s="23"/>
      <c r="D224" s="23"/>
      <c r="E224" s="23"/>
      <c r="F224" s="24"/>
      <c r="G224" s="25"/>
      <c r="H224" s="25"/>
      <c r="I224" s="26"/>
      <c r="J224" s="25"/>
      <c r="K224" s="26"/>
      <c r="L224" s="26"/>
    </row>
    <row r="225" spans="1:12" s="20" customFormat="1" ht="19.5" customHeight="1">
      <c r="A225" s="22"/>
      <c r="B225" s="22"/>
      <c r="C225" s="23"/>
      <c r="D225" s="23"/>
      <c r="E225" s="23"/>
      <c r="F225" s="24"/>
      <c r="G225" s="25"/>
      <c r="H225" s="25"/>
      <c r="I225" s="26"/>
      <c r="J225" s="25"/>
      <c r="K225" s="26"/>
      <c r="L225" s="26"/>
    </row>
    <row r="226" spans="1:12" s="20" customFormat="1" ht="19.5" customHeight="1">
      <c r="A226" s="22"/>
      <c r="B226" s="22"/>
      <c r="C226" s="23"/>
      <c r="D226" s="23"/>
      <c r="E226" s="23"/>
      <c r="F226" s="24"/>
      <c r="G226" s="25"/>
      <c r="H226" s="25"/>
      <c r="I226" s="26"/>
      <c r="J226" s="25"/>
      <c r="K226" s="26"/>
      <c r="L226" s="26"/>
    </row>
    <row r="227" spans="1:12" s="20" customFormat="1" ht="19.5" customHeight="1">
      <c r="A227" s="22"/>
      <c r="B227" s="22"/>
      <c r="C227" s="23"/>
      <c r="D227" s="23"/>
      <c r="E227" s="23"/>
      <c r="F227" s="24"/>
      <c r="G227" s="25"/>
      <c r="H227" s="25"/>
      <c r="I227" s="26"/>
      <c r="J227" s="25"/>
      <c r="K227" s="26"/>
      <c r="L227" s="26"/>
    </row>
    <row r="228" spans="1:12" s="20" customFormat="1" ht="19.5" customHeight="1">
      <c r="A228" s="22"/>
      <c r="B228" s="22"/>
      <c r="C228" s="23"/>
      <c r="D228" s="23"/>
      <c r="E228" s="23"/>
      <c r="F228" s="24"/>
      <c r="G228" s="25"/>
      <c r="H228" s="25"/>
      <c r="I228" s="26"/>
      <c r="J228" s="25"/>
      <c r="K228" s="26"/>
      <c r="L228" s="26"/>
    </row>
    <row r="229" spans="1:12" s="20" customFormat="1" ht="19.5" customHeight="1">
      <c r="A229" s="22"/>
      <c r="B229" s="22"/>
      <c r="C229" s="23"/>
      <c r="D229" s="23"/>
      <c r="E229" s="23"/>
      <c r="F229" s="24"/>
      <c r="G229" s="25"/>
      <c r="H229" s="25"/>
      <c r="I229" s="26"/>
      <c r="J229" s="25"/>
      <c r="K229" s="26"/>
      <c r="L229" s="26"/>
    </row>
    <row r="230" spans="1:12" s="20" customFormat="1" ht="19.5" customHeight="1">
      <c r="A230" s="22"/>
      <c r="B230" s="22"/>
      <c r="C230" s="23"/>
      <c r="D230" s="23"/>
      <c r="E230" s="23"/>
      <c r="F230" s="24"/>
      <c r="G230" s="25"/>
      <c r="H230" s="25"/>
      <c r="I230" s="26"/>
      <c r="J230" s="25"/>
      <c r="K230" s="26"/>
      <c r="L230" s="26"/>
    </row>
    <row r="231" spans="1:12" s="20" customFormat="1" ht="19.5" customHeight="1">
      <c r="A231" s="22"/>
      <c r="B231" s="22"/>
      <c r="C231" s="23"/>
      <c r="D231" s="23"/>
      <c r="E231" s="23"/>
      <c r="F231" s="24"/>
      <c r="G231" s="25"/>
      <c r="H231" s="25"/>
      <c r="I231" s="26"/>
      <c r="J231" s="25"/>
      <c r="K231" s="26"/>
      <c r="L231" s="26"/>
    </row>
    <row r="232" spans="1:12" s="20" customFormat="1" ht="19.5" customHeight="1">
      <c r="A232" s="22"/>
      <c r="B232" s="22"/>
      <c r="C232" s="23"/>
      <c r="D232" s="23"/>
      <c r="E232" s="23"/>
      <c r="F232" s="24"/>
      <c r="G232" s="25"/>
      <c r="H232" s="25"/>
      <c r="I232" s="26"/>
      <c r="J232" s="25"/>
      <c r="K232" s="26"/>
      <c r="L232" s="26"/>
    </row>
    <row r="233" spans="1:12" s="20" customFormat="1" ht="19.5" customHeight="1">
      <c r="A233" s="22"/>
      <c r="B233" s="22"/>
      <c r="C233" s="23"/>
      <c r="D233" s="23"/>
      <c r="E233" s="23"/>
      <c r="F233" s="24"/>
      <c r="G233" s="25"/>
      <c r="H233" s="25"/>
      <c r="I233" s="26"/>
      <c r="J233" s="25"/>
      <c r="K233" s="26"/>
      <c r="L233" s="26"/>
    </row>
    <row r="234" spans="1:12" s="20" customFormat="1" ht="19.5" customHeight="1">
      <c r="A234" s="22"/>
      <c r="B234" s="22"/>
      <c r="C234" s="23"/>
      <c r="D234" s="23"/>
      <c r="E234" s="23"/>
      <c r="F234" s="24"/>
      <c r="G234" s="25"/>
      <c r="H234" s="25"/>
      <c r="I234" s="26"/>
      <c r="J234" s="25"/>
      <c r="K234" s="26"/>
      <c r="L234" s="26"/>
    </row>
    <row r="235" spans="1:12" s="20" customFormat="1" ht="19.5" customHeight="1">
      <c r="A235" s="22"/>
      <c r="B235" s="22"/>
      <c r="C235" s="23"/>
      <c r="D235" s="23"/>
      <c r="E235" s="23"/>
      <c r="F235" s="24"/>
      <c r="G235" s="25"/>
      <c r="H235" s="25"/>
      <c r="I235" s="26"/>
      <c r="J235" s="25"/>
      <c r="K235" s="26"/>
      <c r="L235" s="26"/>
    </row>
    <row r="236" spans="1:12" s="20" customFormat="1" ht="19.5" customHeight="1">
      <c r="A236" s="22"/>
      <c r="B236" s="22"/>
      <c r="C236" s="23"/>
      <c r="D236" s="23"/>
      <c r="E236" s="23"/>
      <c r="F236" s="24"/>
      <c r="G236" s="25"/>
      <c r="H236" s="25"/>
      <c r="I236" s="26"/>
      <c r="J236" s="25"/>
      <c r="K236" s="26"/>
      <c r="L236" s="26"/>
    </row>
    <row r="237" spans="5:9" ht="19.5" customHeight="1">
      <c r="E237"/>
      <c r="I237"/>
    </row>
    <row r="238" spans="1:12" ht="19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</row>
    <row r="239" spans="5:9" ht="19.5" customHeight="1">
      <c r="E239"/>
      <c r="I239"/>
    </row>
    <row r="240" spans="5:9" ht="19.5" customHeight="1">
      <c r="E240"/>
      <c r="I240"/>
    </row>
    <row r="241" spans="5:9" ht="19.5" customHeight="1">
      <c r="E241"/>
      <c r="I241"/>
    </row>
    <row r="242" spans="5:9" ht="19.5" customHeight="1">
      <c r="E242"/>
      <c r="I242"/>
    </row>
    <row r="243" spans="5:9" ht="19.5" customHeight="1">
      <c r="E243"/>
      <c r="I243"/>
    </row>
    <row r="244" spans="5:9" ht="19.5" customHeight="1">
      <c r="E244"/>
      <c r="I244"/>
    </row>
    <row r="245" spans="5:9" ht="19.5" customHeight="1">
      <c r="E245"/>
      <c r="I245"/>
    </row>
    <row r="246" spans="5:9" ht="19.5" customHeight="1">
      <c r="E246"/>
      <c r="I246"/>
    </row>
    <row r="247" spans="5:9" ht="19.5" customHeight="1">
      <c r="E247"/>
      <c r="I247"/>
    </row>
    <row r="248" spans="5:9" ht="19.5" customHeight="1">
      <c r="E248"/>
      <c r="I248"/>
    </row>
    <row r="249" spans="5:9" ht="19.5" customHeight="1">
      <c r="E249"/>
      <c r="I249"/>
    </row>
    <row r="250" spans="5:9" ht="19.5" customHeight="1">
      <c r="E250"/>
      <c r="I250"/>
    </row>
    <row r="251" spans="5:9" ht="19.5" customHeight="1">
      <c r="E251"/>
      <c r="I251"/>
    </row>
    <row r="252" spans="5:9" ht="19.5" customHeight="1">
      <c r="E252"/>
      <c r="I252"/>
    </row>
    <row r="253" spans="5:9" ht="19.5" customHeight="1">
      <c r="E253"/>
      <c r="I253"/>
    </row>
    <row r="254" spans="5:9" ht="19.5" customHeight="1">
      <c r="E254"/>
      <c r="I254"/>
    </row>
    <row r="255" spans="5:9" ht="19.5" customHeight="1">
      <c r="E255"/>
      <c r="I255"/>
    </row>
    <row r="256" spans="5:9" ht="19.5" customHeight="1">
      <c r="E256"/>
      <c r="I256"/>
    </row>
    <row r="257" spans="5:9" ht="19.5" customHeight="1">
      <c r="E257"/>
      <c r="I257"/>
    </row>
    <row r="258" spans="5:9" ht="19.5" customHeight="1">
      <c r="E258"/>
      <c r="I258"/>
    </row>
    <row r="259" spans="5:9" ht="19.5" customHeight="1">
      <c r="E259"/>
      <c r="I259"/>
    </row>
    <row r="260" spans="5:9" ht="19.5" customHeight="1">
      <c r="E260"/>
      <c r="I260"/>
    </row>
    <row r="261" spans="5:9" ht="19.5" customHeight="1">
      <c r="E261"/>
      <c r="I261"/>
    </row>
    <row r="262" spans="5:9" ht="19.5" customHeight="1">
      <c r="E262"/>
      <c r="I262"/>
    </row>
    <row r="263" spans="5:9" ht="19.5" customHeight="1">
      <c r="E263"/>
      <c r="I263"/>
    </row>
    <row r="264" spans="5:9" ht="19.5" customHeight="1">
      <c r="E264"/>
      <c r="I264"/>
    </row>
    <row r="265" spans="5:9" ht="19.5" customHeight="1">
      <c r="E265"/>
      <c r="I265"/>
    </row>
    <row r="266" spans="5:9" ht="19.5" customHeight="1">
      <c r="E266"/>
      <c r="I266"/>
    </row>
    <row r="267" spans="5:9" ht="19.5" customHeight="1">
      <c r="E267"/>
      <c r="I267"/>
    </row>
    <row r="268" spans="5:9" ht="19.5" customHeight="1">
      <c r="E268"/>
      <c r="I268"/>
    </row>
    <row r="269" spans="5:9" ht="19.5" customHeight="1">
      <c r="E269"/>
      <c r="I269"/>
    </row>
    <row r="270" spans="5:9" ht="19.5" customHeight="1">
      <c r="E270"/>
      <c r="I270"/>
    </row>
    <row r="271" spans="5:9" ht="19.5" customHeight="1">
      <c r="E271"/>
      <c r="I271"/>
    </row>
    <row r="272" spans="5:9" ht="19.5" customHeight="1">
      <c r="E272"/>
      <c r="I272"/>
    </row>
    <row r="273" spans="5:9" ht="19.5" customHeight="1">
      <c r="E273"/>
      <c r="I273"/>
    </row>
    <row r="274" spans="5:9" ht="19.5" customHeight="1">
      <c r="E274"/>
      <c r="I274"/>
    </row>
    <row r="275" spans="5:9" ht="19.5" customHeight="1">
      <c r="E275"/>
      <c r="I275"/>
    </row>
    <row r="276" spans="5:9" ht="19.5" customHeight="1">
      <c r="E276"/>
      <c r="I276"/>
    </row>
    <row r="277" spans="5:9" ht="19.5" customHeight="1">
      <c r="E277"/>
      <c r="I277"/>
    </row>
    <row r="278" spans="5:9" ht="19.5" customHeight="1">
      <c r="E278"/>
      <c r="I278"/>
    </row>
    <row r="279" spans="5:9" ht="19.5" customHeight="1">
      <c r="E279"/>
      <c r="I279"/>
    </row>
    <row r="280" spans="5:9" ht="19.5" customHeight="1">
      <c r="E280"/>
      <c r="I280"/>
    </row>
    <row r="281" spans="5:9" ht="19.5" customHeight="1">
      <c r="E281"/>
      <c r="I281"/>
    </row>
    <row r="282" spans="5:9" ht="19.5" customHeight="1">
      <c r="E282"/>
      <c r="I282"/>
    </row>
    <row r="283" spans="5:9" ht="19.5" customHeight="1">
      <c r="E283"/>
      <c r="I283"/>
    </row>
    <row r="284" spans="5:9" ht="19.5" customHeight="1">
      <c r="E284"/>
      <c r="I284"/>
    </row>
    <row r="285" spans="5:9" ht="19.5" customHeight="1">
      <c r="E285"/>
      <c r="I285"/>
    </row>
    <row r="286" spans="5:9" ht="19.5" customHeight="1">
      <c r="E286"/>
      <c r="I286"/>
    </row>
    <row r="287" spans="5:9" ht="19.5" customHeight="1">
      <c r="E287"/>
      <c r="I287"/>
    </row>
    <row r="288" spans="5:9" ht="19.5" customHeight="1">
      <c r="E288"/>
      <c r="I288"/>
    </row>
    <row r="289" spans="5:9" ht="19.5" customHeight="1">
      <c r="E289"/>
      <c r="I289"/>
    </row>
    <row r="290" spans="5:9" ht="19.5" customHeight="1">
      <c r="E290"/>
      <c r="I290"/>
    </row>
    <row r="291" spans="5:9" ht="19.5" customHeight="1">
      <c r="E291"/>
      <c r="I291"/>
    </row>
    <row r="292" spans="5:9" ht="19.5" customHeight="1">
      <c r="E292"/>
      <c r="I292"/>
    </row>
    <row r="293" spans="5:9" ht="19.5" customHeight="1">
      <c r="E293"/>
      <c r="I293"/>
    </row>
    <row r="294" spans="5:9" ht="19.5" customHeight="1">
      <c r="E294"/>
      <c r="I294"/>
    </row>
    <row r="295" spans="5:9" ht="19.5" customHeight="1">
      <c r="E295"/>
      <c r="I295"/>
    </row>
    <row r="296" spans="5:9" ht="19.5" customHeight="1">
      <c r="E296"/>
      <c r="I296"/>
    </row>
    <row r="297" spans="5:9" ht="19.5" customHeight="1">
      <c r="E297"/>
      <c r="I297"/>
    </row>
    <row r="298" spans="5:9" ht="19.5" customHeight="1">
      <c r="E298"/>
      <c r="I298"/>
    </row>
    <row r="299" spans="5:9" ht="19.5" customHeight="1">
      <c r="E299"/>
      <c r="I299"/>
    </row>
    <row r="300" spans="5:9" ht="19.5" customHeight="1">
      <c r="E300"/>
      <c r="I300"/>
    </row>
    <row r="301" spans="5:9" ht="19.5" customHeight="1">
      <c r="E301"/>
      <c r="I301"/>
    </row>
    <row r="302" spans="5:9" ht="19.5" customHeight="1">
      <c r="E302"/>
      <c r="I302"/>
    </row>
    <row r="303" spans="5:9" ht="19.5" customHeight="1">
      <c r="E303"/>
      <c r="I303"/>
    </row>
    <row r="304" spans="5:9" ht="19.5" customHeight="1">
      <c r="E304"/>
      <c r="I304"/>
    </row>
    <row r="305" spans="5:9" ht="19.5" customHeight="1">
      <c r="E305"/>
      <c r="I305"/>
    </row>
    <row r="306" spans="5:9" ht="19.5" customHeight="1">
      <c r="E306"/>
      <c r="I306"/>
    </row>
    <row r="307" spans="5:9" ht="19.5" customHeight="1">
      <c r="E307"/>
      <c r="I307"/>
    </row>
    <row r="308" spans="5:9" ht="19.5" customHeight="1">
      <c r="E308"/>
      <c r="I308"/>
    </row>
    <row r="309" spans="5:9" ht="19.5" customHeight="1">
      <c r="E309"/>
      <c r="I309"/>
    </row>
    <row r="310" spans="5:9" ht="19.5" customHeight="1">
      <c r="E310"/>
      <c r="I310"/>
    </row>
    <row r="311" spans="5:9" ht="19.5" customHeight="1">
      <c r="E311"/>
      <c r="I311"/>
    </row>
    <row r="312" spans="5:9" ht="19.5" customHeight="1">
      <c r="E312"/>
      <c r="I312"/>
    </row>
    <row r="313" spans="5:9" ht="19.5" customHeight="1">
      <c r="E313"/>
      <c r="I313"/>
    </row>
    <row r="314" spans="5:9" ht="19.5" customHeight="1">
      <c r="E314"/>
      <c r="I314"/>
    </row>
    <row r="315" spans="5:9" ht="19.5" customHeight="1">
      <c r="E315"/>
      <c r="I315"/>
    </row>
    <row r="316" spans="5:9" ht="19.5" customHeight="1">
      <c r="E316"/>
      <c r="I316"/>
    </row>
    <row r="317" spans="5:9" ht="19.5" customHeight="1">
      <c r="E317"/>
      <c r="I317"/>
    </row>
  </sheetData>
  <sheetProtection/>
  <mergeCells count="1">
    <mergeCell ref="A238:L238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0">
      <selection activeCell="A35" sqref="A35:IV35"/>
    </sheetView>
  </sheetViews>
  <sheetFormatPr defaultColWidth="9.00390625" defaultRowHeight="14.25"/>
  <cols>
    <col min="2" max="2" width="7.50390625" style="0" customWidth="1"/>
    <col min="3" max="3" width="12.875" style="0" bestFit="1" customWidth="1"/>
    <col min="4" max="4" width="7.75390625" style="0" customWidth="1"/>
    <col min="5" max="5" width="6.75390625" style="0" customWidth="1"/>
    <col min="6" max="6" width="9.50390625" style="0" customWidth="1"/>
    <col min="7" max="7" width="5.75390625" style="0" customWidth="1"/>
    <col min="8" max="8" width="7.50390625" style="0" customWidth="1"/>
    <col min="9" max="9" width="12.625" style="11" customWidth="1"/>
    <col min="10" max="10" width="6.875" style="0" customWidth="1"/>
    <col min="11" max="11" width="13.125" style="0" customWidth="1"/>
  </cols>
  <sheetData>
    <row r="1" spans="1:11" ht="28.5" customHeight="1">
      <c r="A1" s="4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6</v>
      </c>
      <c r="G1" s="4" t="s">
        <v>7</v>
      </c>
      <c r="H1" s="3" t="s">
        <v>8</v>
      </c>
      <c r="I1" s="14" t="s">
        <v>9</v>
      </c>
      <c r="J1" s="8" t="s">
        <v>10</v>
      </c>
      <c r="K1" s="3" t="s">
        <v>11</v>
      </c>
    </row>
    <row r="2" spans="1:11" ht="14.25">
      <c r="A2" s="5">
        <v>1</v>
      </c>
      <c r="B2" s="6">
        <v>1021</v>
      </c>
      <c r="C2" s="6">
        <v>2014021308</v>
      </c>
      <c r="D2" s="6" t="s">
        <v>113</v>
      </c>
      <c r="E2" s="7">
        <v>74.2</v>
      </c>
      <c r="F2" s="4" t="s">
        <v>114</v>
      </c>
      <c r="G2" s="4">
        <v>19</v>
      </c>
      <c r="H2" s="8">
        <v>90.4</v>
      </c>
      <c r="I2" s="14">
        <v>1.0310522640291926</v>
      </c>
      <c r="J2" s="8">
        <f aca="true" t="shared" si="0" ref="J2:J37">H2*I2</f>
        <v>93.20712466823902</v>
      </c>
      <c r="K2" s="8">
        <f aca="true" t="shared" si="1" ref="K2:K37">E2*0.3+J2*0.7</f>
        <v>87.50498726776732</v>
      </c>
    </row>
    <row r="3" spans="1:11" ht="14.25">
      <c r="A3" s="5">
        <v>2</v>
      </c>
      <c r="B3" s="6">
        <v>1021</v>
      </c>
      <c r="C3" s="6">
        <v>2014020814</v>
      </c>
      <c r="D3" s="6" t="s">
        <v>115</v>
      </c>
      <c r="E3" s="7">
        <v>73.8</v>
      </c>
      <c r="F3" s="4" t="s">
        <v>116</v>
      </c>
      <c r="G3" s="4">
        <v>18</v>
      </c>
      <c r="H3" s="8">
        <v>90</v>
      </c>
      <c r="I3" s="14">
        <v>1.02292753795066</v>
      </c>
      <c r="J3" s="8">
        <f t="shared" si="0"/>
        <v>92.06347841555939</v>
      </c>
      <c r="K3" s="8">
        <f t="shared" si="1"/>
        <v>86.58443489089157</v>
      </c>
    </row>
    <row r="4" spans="1:11" ht="14.25">
      <c r="A4" s="5">
        <v>3</v>
      </c>
      <c r="B4" s="6">
        <v>1021</v>
      </c>
      <c r="C4" s="6">
        <v>2014021917</v>
      </c>
      <c r="D4" s="6" t="s">
        <v>117</v>
      </c>
      <c r="E4" s="7">
        <v>80.2</v>
      </c>
      <c r="F4" s="4" t="s">
        <v>118</v>
      </c>
      <c r="G4" s="4">
        <v>7</v>
      </c>
      <c r="H4" s="8">
        <v>90.8</v>
      </c>
      <c r="I4" s="14">
        <v>0.981850742601316</v>
      </c>
      <c r="J4" s="8">
        <f t="shared" si="0"/>
        <v>89.1520474281995</v>
      </c>
      <c r="K4" s="8">
        <f t="shared" si="1"/>
        <v>86.46643319973964</v>
      </c>
    </row>
    <row r="5" spans="1:11" ht="14.25">
      <c r="A5" s="5">
        <v>3</v>
      </c>
      <c r="B5" s="6">
        <v>1021</v>
      </c>
      <c r="C5" s="6">
        <v>2014021101</v>
      </c>
      <c r="D5" s="6" t="s">
        <v>119</v>
      </c>
      <c r="E5" s="7">
        <v>67.2</v>
      </c>
      <c r="F5" s="4" t="s">
        <v>116</v>
      </c>
      <c r="G5" s="4">
        <v>3</v>
      </c>
      <c r="H5" s="8">
        <v>92.6</v>
      </c>
      <c r="I5" s="14">
        <v>1.0229275379506642</v>
      </c>
      <c r="J5" s="8">
        <f t="shared" si="0"/>
        <v>94.72309001423149</v>
      </c>
      <c r="K5" s="8">
        <f t="shared" si="1"/>
        <v>86.46616300996203</v>
      </c>
    </row>
    <row r="6" spans="1:11" ht="14.25">
      <c r="A6" s="5">
        <v>5</v>
      </c>
      <c r="B6" s="6">
        <v>1021</v>
      </c>
      <c r="C6" s="6">
        <v>2014021701</v>
      </c>
      <c r="D6" s="6" t="s">
        <v>120</v>
      </c>
      <c r="E6" s="7">
        <v>77.6</v>
      </c>
      <c r="F6" s="4" t="s">
        <v>116</v>
      </c>
      <c r="G6" s="4">
        <v>17</v>
      </c>
      <c r="H6" s="8">
        <v>87.8</v>
      </c>
      <c r="I6" s="14">
        <v>1.02292753795066</v>
      </c>
      <c r="J6" s="8">
        <f t="shared" si="0"/>
        <v>89.81303783206793</v>
      </c>
      <c r="K6" s="8">
        <f t="shared" si="1"/>
        <v>86.14912648244754</v>
      </c>
    </row>
    <row r="7" spans="1:11" ht="14.25">
      <c r="A7" s="5">
        <v>6</v>
      </c>
      <c r="B7" s="6">
        <v>1021</v>
      </c>
      <c r="C7" s="6">
        <v>2014020817</v>
      </c>
      <c r="D7" s="6" t="s">
        <v>121</v>
      </c>
      <c r="E7" s="7">
        <v>69.6</v>
      </c>
      <c r="F7" s="4" t="s">
        <v>122</v>
      </c>
      <c r="G7" s="4">
        <v>13</v>
      </c>
      <c r="H7" s="8">
        <v>95</v>
      </c>
      <c r="I7" s="14">
        <v>0.9721231873168534</v>
      </c>
      <c r="J7" s="8">
        <f t="shared" si="0"/>
        <v>92.35170279510108</v>
      </c>
      <c r="K7" s="8">
        <f t="shared" si="1"/>
        <v>85.52619195657074</v>
      </c>
    </row>
    <row r="8" spans="1:11" ht="14.25">
      <c r="A8" s="5">
        <v>7</v>
      </c>
      <c r="B8" s="6">
        <v>1021</v>
      </c>
      <c r="C8" s="6">
        <v>2014022323</v>
      </c>
      <c r="D8" s="6" t="s">
        <v>123</v>
      </c>
      <c r="E8" s="7">
        <v>68.6</v>
      </c>
      <c r="F8" s="4" t="s">
        <v>114</v>
      </c>
      <c r="G8" s="4">
        <v>10</v>
      </c>
      <c r="H8" s="8">
        <v>89.8</v>
      </c>
      <c r="I8" s="14">
        <v>1.03105226402919</v>
      </c>
      <c r="J8" s="8">
        <f t="shared" si="0"/>
        <v>92.58849330982125</v>
      </c>
      <c r="K8" s="8">
        <f t="shared" si="1"/>
        <v>85.39194531687487</v>
      </c>
    </row>
    <row r="9" spans="1:11" ht="14.25">
      <c r="A9" s="5">
        <v>8</v>
      </c>
      <c r="B9" s="6">
        <v>1021</v>
      </c>
      <c r="C9" s="6">
        <v>2014022321</v>
      </c>
      <c r="D9" s="6" t="s">
        <v>124</v>
      </c>
      <c r="E9" s="7">
        <v>69.6</v>
      </c>
      <c r="F9" s="4" t="s">
        <v>114</v>
      </c>
      <c r="G9" s="4">
        <v>15</v>
      </c>
      <c r="H9" s="8">
        <v>89</v>
      </c>
      <c r="I9" s="14">
        <v>1.03105226402919</v>
      </c>
      <c r="J9" s="8">
        <f t="shared" si="0"/>
        <v>91.76365149859791</v>
      </c>
      <c r="K9" s="8">
        <f t="shared" si="1"/>
        <v>85.11455604901853</v>
      </c>
    </row>
    <row r="10" spans="1:11" ht="14.25">
      <c r="A10" s="5">
        <v>9</v>
      </c>
      <c r="B10" s="6">
        <v>1021</v>
      </c>
      <c r="C10" s="6">
        <v>2014021813</v>
      </c>
      <c r="D10" s="6" t="s">
        <v>125</v>
      </c>
      <c r="E10" s="7">
        <v>77</v>
      </c>
      <c r="F10" s="4" t="s">
        <v>118</v>
      </c>
      <c r="G10" s="4">
        <v>15</v>
      </c>
      <c r="H10" s="8">
        <v>90</v>
      </c>
      <c r="I10" s="14">
        <v>0.981850742601316</v>
      </c>
      <c r="J10" s="8">
        <f t="shared" si="0"/>
        <v>88.36656683411844</v>
      </c>
      <c r="K10" s="8">
        <f t="shared" si="1"/>
        <v>84.9565967838829</v>
      </c>
    </row>
    <row r="11" spans="1:11" ht="14.25">
      <c r="A11" s="5">
        <v>10</v>
      </c>
      <c r="B11" s="6">
        <v>1021</v>
      </c>
      <c r="C11" s="6">
        <v>2014022301</v>
      </c>
      <c r="D11" s="6" t="s">
        <v>126</v>
      </c>
      <c r="E11" s="7">
        <v>77.4</v>
      </c>
      <c r="F11" s="4" t="s">
        <v>122</v>
      </c>
      <c r="G11" s="4">
        <v>15</v>
      </c>
      <c r="H11" s="8">
        <v>90.6</v>
      </c>
      <c r="I11" s="14">
        <v>0.972123187316853</v>
      </c>
      <c r="J11" s="8">
        <f t="shared" si="0"/>
        <v>88.07436077090688</v>
      </c>
      <c r="K11" s="8">
        <f t="shared" si="1"/>
        <v>84.87205253963481</v>
      </c>
    </row>
    <row r="12" spans="1:11" ht="14.25">
      <c r="A12" s="5">
        <v>11</v>
      </c>
      <c r="B12" s="6">
        <v>1021</v>
      </c>
      <c r="C12" s="6">
        <v>2014021804</v>
      </c>
      <c r="D12" s="6" t="s">
        <v>127</v>
      </c>
      <c r="E12" s="7">
        <v>72.4</v>
      </c>
      <c r="F12" s="4" t="s">
        <v>122</v>
      </c>
      <c r="G12" s="4">
        <v>18</v>
      </c>
      <c r="H12" s="8">
        <v>92.1</v>
      </c>
      <c r="I12" s="14">
        <v>0.972123187316853</v>
      </c>
      <c r="J12" s="8">
        <f t="shared" si="0"/>
        <v>89.53254555188215</v>
      </c>
      <c r="K12" s="8">
        <f t="shared" si="1"/>
        <v>84.39278188631751</v>
      </c>
    </row>
    <row r="13" spans="1:11" ht="14.25">
      <c r="A13" s="5">
        <v>12</v>
      </c>
      <c r="B13" s="6">
        <v>1021</v>
      </c>
      <c r="C13" s="6">
        <v>2014021914</v>
      </c>
      <c r="D13" s="6" t="s">
        <v>128</v>
      </c>
      <c r="E13" s="7">
        <v>83.6</v>
      </c>
      <c r="F13" s="4" t="s">
        <v>116</v>
      </c>
      <c r="G13" s="4">
        <v>15</v>
      </c>
      <c r="H13" s="8">
        <v>82.6</v>
      </c>
      <c r="I13" s="14">
        <v>1.02292753795066</v>
      </c>
      <c r="J13" s="8">
        <f t="shared" si="0"/>
        <v>84.4938146347245</v>
      </c>
      <c r="K13" s="8">
        <f t="shared" si="1"/>
        <v>84.22567024430714</v>
      </c>
    </row>
    <row r="14" spans="1:11" ht="14.25">
      <c r="A14" s="5">
        <v>13</v>
      </c>
      <c r="B14" s="6">
        <v>1021</v>
      </c>
      <c r="C14" s="6">
        <v>2014021420</v>
      </c>
      <c r="D14" s="6" t="s">
        <v>129</v>
      </c>
      <c r="E14" s="7">
        <v>73.8</v>
      </c>
      <c r="F14" s="4" t="s">
        <v>122</v>
      </c>
      <c r="G14" s="4">
        <v>5</v>
      </c>
      <c r="H14" s="8">
        <v>91.1</v>
      </c>
      <c r="I14" s="14">
        <v>0.972123187316853</v>
      </c>
      <c r="J14" s="8">
        <f t="shared" si="0"/>
        <v>88.5604223645653</v>
      </c>
      <c r="K14" s="8">
        <f t="shared" si="1"/>
        <v>84.1322956551957</v>
      </c>
    </row>
    <row r="15" spans="1:11" ht="14.25">
      <c r="A15" s="5">
        <v>14</v>
      </c>
      <c r="B15" s="6">
        <v>1021</v>
      </c>
      <c r="C15" s="6">
        <v>2014021329</v>
      </c>
      <c r="D15" s="6" t="s">
        <v>130</v>
      </c>
      <c r="E15" s="7">
        <v>72</v>
      </c>
      <c r="F15" s="4" t="s">
        <v>116</v>
      </c>
      <c r="G15" s="4">
        <v>19</v>
      </c>
      <c r="H15" s="8">
        <v>86.4</v>
      </c>
      <c r="I15" s="14">
        <v>1.0229275379506642</v>
      </c>
      <c r="J15" s="8">
        <f t="shared" si="0"/>
        <v>88.38093927893739</v>
      </c>
      <c r="K15" s="8">
        <f t="shared" si="1"/>
        <v>83.46665749525617</v>
      </c>
    </row>
    <row r="16" spans="1:11" ht="14.25">
      <c r="A16" s="5">
        <v>15</v>
      </c>
      <c r="B16" s="6">
        <v>1021</v>
      </c>
      <c r="C16" s="6">
        <v>2014021520</v>
      </c>
      <c r="D16" s="6" t="s">
        <v>131</v>
      </c>
      <c r="E16" s="7">
        <v>71.2</v>
      </c>
      <c r="F16" s="4" t="s">
        <v>122</v>
      </c>
      <c r="G16" s="4">
        <v>8</v>
      </c>
      <c r="H16" s="8">
        <v>91.2</v>
      </c>
      <c r="I16" s="14">
        <v>0.972123187316853</v>
      </c>
      <c r="J16" s="8">
        <f t="shared" si="0"/>
        <v>88.65763468329699</v>
      </c>
      <c r="K16" s="8">
        <f t="shared" si="1"/>
        <v>83.42034427830788</v>
      </c>
    </row>
    <row r="17" spans="1:11" ht="14.25">
      <c r="A17" s="5">
        <v>16</v>
      </c>
      <c r="B17" s="6">
        <v>1021</v>
      </c>
      <c r="C17" s="6">
        <v>2014021826</v>
      </c>
      <c r="D17" s="6" t="s">
        <v>132</v>
      </c>
      <c r="E17" s="7">
        <v>70.6</v>
      </c>
      <c r="F17" s="4" t="s">
        <v>118</v>
      </c>
      <c r="G17" s="4">
        <v>16</v>
      </c>
      <c r="H17" s="8">
        <v>90.5</v>
      </c>
      <c r="I17" s="14">
        <v>0.981850742601316</v>
      </c>
      <c r="J17" s="8">
        <f t="shared" si="0"/>
        <v>88.85749220541909</v>
      </c>
      <c r="K17" s="8">
        <f t="shared" si="1"/>
        <v>83.38024454379335</v>
      </c>
    </row>
    <row r="18" spans="1:11" ht="14.25">
      <c r="A18" s="5">
        <v>17</v>
      </c>
      <c r="B18" s="6">
        <v>1021</v>
      </c>
      <c r="C18" s="6">
        <v>2014021328</v>
      </c>
      <c r="D18" s="6" t="s">
        <v>133</v>
      </c>
      <c r="E18" s="7">
        <v>74</v>
      </c>
      <c r="F18" s="4" t="s">
        <v>114</v>
      </c>
      <c r="G18" s="4">
        <v>20</v>
      </c>
      <c r="H18" s="8">
        <v>84.6</v>
      </c>
      <c r="I18" s="14">
        <v>1.03105226402919</v>
      </c>
      <c r="J18" s="8">
        <f t="shared" si="0"/>
        <v>87.22702153686946</v>
      </c>
      <c r="K18" s="8">
        <f t="shared" si="1"/>
        <v>83.25891507580862</v>
      </c>
    </row>
    <row r="19" spans="1:11" ht="14.25">
      <c r="A19" s="5">
        <v>18</v>
      </c>
      <c r="B19" s="6">
        <v>1021</v>
      </c>
      <c r="C19" s="6">
        <v>2014022207</v>
      </c>
      <c r="D19" s="6" t="s">
        <v>134</v>
      </c>
      <c r="E19" s="7">
        <v>64.2</v>
      </c>
      <c r="F19" s="4" t="s">
        <v>114</v>
      </c>
      <c r="G19" s="4">
        <v>21</v>
      </c>
      <c r="H19" s="8">
        <v>88.6</v>
      </c>
      <c r="I19" s="14">
        <v>1.03105226402919</v>
      </c>
      <c r="J19" s="8">
        <f t="shared" si="0"/>
        <v>91.35123059298623</v>
      </c>
      <c r="K19" s="8">
        <f t="shared" si="1"/>
        <v>83.20586141509035</v>
      </c>
    </row>
    <row r="20" spans="1:11" ht="14.25">
      <c r="A20" s="5">
        <v>19</v>
      </c>
      <c r="B20" s="6">
        <v>1021</v>
      </c>
      <c r="C20" s="6">
        <v>2014022214</v>
      </c>
      <c r="D20" s="6" t="s">
        <v>135</v>
      </c>
      <c r="E20" s="7">
        <v>72.8</v>
      </c>
      <c r="F20" s="4" t="s">
        <v>114</v>
      </c>
      <c r="G20" s="4">
        <v>11</v>
      </c>
      <c r="H20" s="8">
        <v>85</v>
      </c>
      <c r="I20" s="14">
        <v>1.0310522640291926</v>
      </c>
      <c r="J20" s="8">
        <f t="shared" si="0"/>
        <v>87.63944244248137</v>
      </c>
      <c r="K20" s="8">
        <f t="shared" si="1"/>
        <v>83.18760970973695</v>
      </c>
    </row>
    <row r="21" spans="1:11" ht="14.25">
      <c r="A21" s="5">
        <v>20</v>
      </c>
      <c r="B21" s="6">
        <v>1021</v>
      </c>
      <c r="C21" s="6">
        <v>2014021818</v>
      </c>
      <c r="D21" s="6" t="s">
        <v>136</v>
      </c>
      <c r="E21" s="7">
        <v>72.2</v>
      </c>
      <c r="F21" s="4" t="s">
        <v>116</v>
      </c>
      <c r="G21" s="4">
        <v>20</v>
      </c>
      <c r="H21" s="8">
        <v>85.8</v>
      </c>
      <c r="I21" s="14">
        <v>1.02292753795066</v>
      </c>
      <c r="J21" s="8">
        <f t="shared" si="0"/>
        <v>87.76718275616662</v>
      </c>
      <c r="K21" s="8">
        <f t="shared" si="1"/>
        <v>83.09702792931662</v>
      </c>
    </row>
    <row r="22" spans="1:11" ht="14.25">
      <c r="A22" s="5">
        <v>21</v>
      </c>
      <c r="B22" s="6">
        <v>1021</v>
      </c>
      <c r="C22" s="6">
        <v>2014021607</v>
      </c>
      <c r="D22" s="6" t="s">
        <v>137</v>
      </c>
      <c r="E22" s="7">
        <v>82</v>
      </c>
      <c r="F22" s="4" t="s">
        <v>118</v>
      </c>
      <c r="G22" s="4">
        <v>10</v>
      </c>
      <c r="H22" s="8">
        <v>85</v>
      </c>
      <c r="I22" s="14">
        <v>0.981850742601316</v>
      </c>
      <c r="J22" s="8">
        <f t="shared" si="0"/>
        <v>83.45731312111187</v>
      </c>
      <c r="K22" s="8">
        <f t="shared" si="1"/>
        <v>83.0201191847783</v>
      </c>
    </row>
    <row r="23" spans="1:11" ht="14.25">
      <c r="A23" s="5">
        <v>22</v>
      </c>
      <c r="B23" s="6">
        <v>1021</v>
      </c>
      <c r="C23" s="6">
        <v>2014021703</v>
      </c>
      <c r="D23" s="6" t="s">
        <v>138</v>
      </c>
      <c r="E23" s="7">
        <v>66</v>
      </c>
      <c r="F23" s="4" t="s">
        <v>114</v>
      </c>
      <c r="G23" s="4">
        <v>22</v>
      </c>
      <c r="H23" s="8">
        <v>87.4</v>
      </c>
      <c r="I23" s="14">
        <v>1.03105226402919</v>
      </c>
      <c r="J23" s="8">
        <f t="shared" si="0"/>
        <v>90.11396787615121</v>
      </c>
      <c r="K23" s="8">
        <f t="shared" si="1"/>
        <v>82.87977751330584</v>
      </c>
    </row>
    <row r="24" spans="1:11" ht="14.25">
      <c r="A24" s="5">
        <v>23</v>
      </c>
      <c r="B24" s="6">
        <v>1021</v>
      </c>
      <c r="C24" s="6">
        <v>2014021706</v>
      </c>
      <c r="D24" s="6" t="s">
        <v>139</v>
      </c>
      <c r="E24" s="7">
        <v>70.4</v>
      </c>
      <c r="F24" s="4" t="s">
        <v>116</v>
      </c>
      <c r="G24" s="4">
        <v>14</v>
      </c>
      <c r="H24" s="8">
        <v>86.2</v>
      </c>
      <c r="I24" s="14">
        <v>1.02292753795066</v>
      </c>
      <c r="J24" s="8">
        <f t="shared" si="0"/>
        <v>88.1763537713469</v>
      </c>
      <c r="K24" s="8">
        <f t="shared" si="1"/>
        <v>82.84344763994282</v>
      </c>
    </row>
    <row r="25" spans="1:11" ht="14.25">
      <c r="A25" s="5">
        <v>24</v>
      </c>
      <c r="B25" s="6">
        <v>1021</v>
      </c>
      <c r="C25" s="6">
        <v>2014022101</v>
      </c>
      <c r="D25" s="6" t="s">
        <v>140</v>
      </c>
      <c r="E25" s="7">
        <v>74.8</v>
      </c>
      <c r="F25" s="4" t="s">
        <v>118</v>
      </c>
      <c r="G25" s="4">
        <v>2</v>
      </c>
      <c r="H25" s="8">
        <v>87.8</v>
      </c>
      <c r="I25" s="14">
        <v>0.981850742601316</v>
      </c>
      <c r="J25" s="8">
        <f t="shared" si="0"/>
        <v>86.20649520039554</v>
      </c>
      <c r="K25" s="8">
        <f t="shared" si="1"/>
        <v>82.78454664027687</v>
      </c>
    </row>
    <row r="26" spans="1:11" ht="14.25">
      <c r="A26" s="5">
        <v>25</v>
      </c>
      <c r="B26" s="6">
        <v>1021</v>
      </c>
      <c r="C26" s="6">
        <v>2014022114</v>
      </c>
      <c r="D26" s="6" t="s">
        <v>141</v>
      </c>
      <c r="E26" s="7">
        <v>66.8</v>
      </c>
      <c r="F26" s="4" t="s">
        <v>118</v>
      </c>
      <c r="G26" s="4">
        <v>12</v>
      </c>
      <c r="H26" s="8">
        <v>90.9</v>
      </c>
      <c r="I26" s="14">
        <v>0.9818507426013159</v>
      </c>
      <c r="J26" s="8">
        <f t="shared" si="0"/>
        <v>89.25023250245962</v>
      </c>
      <c r="K26" s="8">
        <f t="shared" si="1"/>
        <v>82.51516275172173</v>
      </c>
    </row>
    <row r="27" spans="1:11" ht="14.25">
      <c r="A27" s="5">
        <v>26</v>
      </c>
      <c r="B27" s="6">
        <v>1021</v>
      </c>
      <c r="C27" s="6">
        <v>2014021516</v>
      </c>
      <c r="D27" s="6" t="s">
        <v>142</v>
      </c>
      <c r="E27" s="7">
        <v>67.2</v>
      </c>
      <c r="F27" s="4" t="s">
        <v>122</v>
      </c>
      <c r="G27" s="4">
        <v>6</v>
      </c>
      <c r="H27" s="8">
        <v>91.42</v>
      </c>
      <c r="I27" s="14">
        <v>0.972123187316853</v>
      </c>
      <c r="J27" s="8">
        <f t="shared" si="0"/>
        <v>88.8715017845067</v>
      </c>
      <c r="K27" s="8">
        <f t="shared" si="1"/>
        <v>82.37005124915468</v>
      </c>
    </row>
    <row r="28" spans="1:11" ht="14.25">
      <c r="A28" s="5">
        <v>27</v>
      </c>
      <c r="B28" s="6">
        <v>1021</v>
      </c>
      <c r="C28" s="6">
        <v>2014021928</v>
      </c>
      <c r="D28" s="6" t="s">
        <v>143</v>
      </c>
      <c r="E28" s="7">
        <v>70</v>
      </c>
      <c r="F28" s="4" t="s">
        <v>118</v>
      </c>
      <c r="G28" s="4">
        <v>1</v>
      </c>
      <c r="H28" s="8">
        <v>89.2</v>
      </c>
      <c r="I28" s="14">
        <v>0.981850742601316</v>
      </c>
      <c r="J28" s="8">
        <f t="shared" si="0"/>
        <v>87.5810862400374</v>
      </c>
      <c r="K28" s="8">
        <f t="shared" si="1"/>
        <v>82.30676036802618</v>
      </c>
    </row>
    <row r="29" spans="1:11" ht="14.25">
      <c r="A29" s="5">
        <v>28</v>
      </c>
      <c r="B29" s="6">
        <v>1021</v>
      </c>
      <c r="C29" s="6">
        <v>2014020813</v>
      </c>
      <c r="D29" s="6" t="s">
        <v>144</v>
      </c>
      <c r="E29" s="7">
        <v>64</v>
      </c>
      <c r="F29" s="4" t="s">
        <v>116</v>
      </c>
      <c r="G29" s="4">
        <v>5</v>
      </c>
      <c r="H29" s="8">
        <v>88</v>
      </c>
      <c r="I29" s="14">
        <v>1.02292753795066</v>
      </c>
      <c r="J29" s="8">
        <f t="shared" si="0"/>
        <v>90.01762333965807</v>
      </c>
      <c r="K29" s="8">
        <f t="shared" si="1"/>
        <v>82.21233633776065</v>
      </c>
    </row>
    <row r="30" spans="1:11" ht="14.25">
      <c r="A30" s="5">
        <v>29</v>
      </c>
      <c r="B30" s="6">
        <v>1021</v>
      </c>
      <c r="C30" s="6">
        <v>2014021112</v>
      </c>
      <c r="D30" s="6" t="s">
        <v>145</v>
      </c>
      <c r="E30" s="7">
        <v>78.4</v>
      </c>
      <c r="F30" s="4" t="s">
        <v>114</v>
      </c>
      <c r="G30" s="4">
        <v>7</v>
      </c>
      <c r="H30" s="8">
        <v>81.2</v>
      </c>
      <c r="I30" s="14">
        <v>1.03105226402919</v>
      </c>
      <c r="J30" s="8">
        <f t="shared" si="0"/>
        <v>83.72144383917022</v>
      </c>
      <c r="K30" s="8">
        <f t="shared" si="1"/>
        <v>82.12501068741915</v>
      </c>
    </row>
    <row r="31" spans="1:11" ht="14.25">
      <c r="A31" s="5">
        <v>30</v>
      </c>
      <c r="B31" s="6">
        <v>1021</v>
      </c>
      <c r="C31" s="6">
        <v>2014020908</v>
      </c>
      <c r="D31" s="6" t="s">
        <v>146</v>
      </c>
      <c r="E31" s="7">
        <v>67</v>
      </c>
      <c r="F31" s="4" t="s">
        <v>114</v>
      </c>
      <c r="G31" s="4">
        <v>16</v>
      </c>
      <c r="H31" s="8">
        <v>85.8</v>
      </c>
      <c r="I31" s="14">
        <v>1.03105226402919</v>
      </c>
      <c r="J31" s="8">
        <f t="shared" si="0"/>
        <v>88.46428425370449</v>
      </c>
      <c r="K31" s="8">
        <f t="shared" si="1"/>
        <v>82.02499897759314</v>
      </c>
    </row>
    <row r="32" spans="1:11" ht="14.25">
      <c r="A32" s="5">
        <v>31</v>
      </c>
      <c r="B32" s="6">
        <v>1021</v>
      </c>
      <c r="C32" s="6">
        <v>2014021406</v>
      </c>
      <c r="D32" s="6" t="s">
        <v>147</v>
      </c>
      <c r="E32" s="7">
        <v>67.4</v>
      </c>
      <c r="F32" s="4" t="s">
        <v>118</v>
      </c>
      <c r="G32" s="4">
        <v>4</v>
      </c>
      <c r="H32" s="8">
        <v>89.9</v>
      </c>
      <c r="I32" s="14">
        <v>0.9818507426013159</v>
      </c>
      <c r="J32" s="8">
        <f t="shared" si="0"/>
        <v>88.2683817598583</v>
      </c>
      <c r="K32" s="8">
        <f t="shared" si="1"/>
        <v>82.0078672319008</v>
      </c>
    </row>
    <row r="33" spans="1:11" ht="14.25">
      <c r="A33" s="5">
        <v>32</v>
      </c>
      <c r="B33" s="6">
        <v>1021</v>
      </c>
      <c r="C33" s="6">
        <v>2014022023</v>
      </c>
      <c r="D33" s="6" t="s">
        <v>148</v>
      </c>
      <c r="E33" s="7">
        <v>65.2</v>
      </c>
      <c r="F33" s="4" t="s">
        <v>114</v>
      </c>
      <c r="G33" s="4">
        <v>23</v>
      </c>
      <c r="H33" s="8">
        <v>86.5</v>
      </c>
      <c r="I33" s="14">
        <v>1.03105226402919</v>
      </c>
      <c r="J33" s="8">
        <f t="shared" si="0"/>
        <v>89.18602083852493</v>
      </c>
      <c r="K33" s="8">
        <f t="shared" si="1"/>
        <v>81.99021458696744</v>
      </c>
    </row>
    <row r="34" spans="1:11" ht="14.25">
      <c r="A34" s="5">
        <v>33</v>
      </c>
      <c r="B34" s="6">
        <v>1021</v>
      </c>
      <c r="C34" s="6">
        <v>2014021014</v>
      </c>
      <c r="D34" s="6" t="s">
        <v>149</v>
      </c>
      <c r="E34" s="7">
        <v>68.6</v>
      </c>
      <c r="F34" s="4" t="s">
        <v>122</v>
      </c>
      <c r="G34" s="4">
        <v>20</v>
      </c>
      <c r="H34" s="8">
        <v>90.2</v>
      </c>
      <c r="I34" s="14">
        <v>0.972123187316853</v>
      </c>
      <c r="J34" s="8">
        <f t="shared" si="0"/>
        <v>87.68551149598014</v>
      </c>
      <c r="K34" s="8">
        <f t="shared" si="1"/>
        <v>81.95985804718609</v>
      </c>
    </row>
    <row r="35" spans="1:11" ht="14.25">
      <c r="A35" s="5">
        <v>34</v>
      </c>
      <c r="B35" s="6">
        <v>1021</v>
      </c>
      <c r="C35" s="6">
        <v>2014021213</v>
      </c>
      <c r="D35" s="6" t="s">
        <v>150</v>
      </c>
      <c r="E35" s="7">
        <v>64.8</v>
      </c>
      <c r="F35" s="4" t="s">
        <v>122</v>
      </c>
      <c r="G35" s="4">
        <v>19</v>
      </c>
      <c r="H35" s="8">
        <v>91.7</v>
      </c>
      <c r="I35" s="14">
        <v>0.972123187316853</v>
      </c>
      <c r="J35" s="8">
        <f t="shared" si="0"/>
        <v>89.14369627695542</v>
      </c>
      <c r="K35" s="8">
        <f t="shared" si="1"/>
        <v>81.84058739386879</v>
      </c>
    </row>
    <row r="36" spans="1:11" ht="14.25">
      <c r="A36" s="5">
        <v>35</v>
      </c>
      <c r="B36" s="6">
        <v>1021</v>
      </c>
      <c r="C36" s="6">
        <v>2014022221</v>
      </c>
      <c r="D36" s="6" t="s">
        <v>151</v>
      </c>
      <c r="E36" s="7">
        <v>70.6</v>
      </c>
      <c r="F36" s="4" t="s">
        <v>118</v>
      </c>
      <c r="G36" s="4">
        <v>21</v>
      </c>
      <c r="H36" s="8">
        <v>88.2</v>
      </c>
      <c r="I36" s="14">
        <v>0.981850742601316</v>
      </c>
      <c r="J36" s="8">
        <f t="shared" si="0"/>
        <v>86.59923549743607</v>
      </c>
      <c r="K36" s="8">
        <f t="shared" si="1"/>
        <v>81.79946484820525</v>
      </c>
    </row>
    <row r="37" spans="1:11" ht="14.25">
      <c r="A37" s="5">
        <v>36</v>
      </c>
      <c r="B37" s="6">
        <v>1021</v>
      </c>
      <c r="C37" s="6">
        <v>2014021418</v>
      </c>
      <c r="D37" s="6" t="s">
        <v>152</v>
      </c>
      <c r="E37" s="7">
        <v>69.6</v>
      </c>
      <c r="F37" s="4" t="s">
        <v>118</v>
      </c>
      <c r="G37" s="4">
        <v>11</v>
      </c>
      <c r="H37" s="8">
        <v>88.4</v>
      </c>
      <c r="I37" s="14">
        <v>0.981850742601316</v>
      </c>
      <c r="J37" s="8">
        <f t="shared" si="0"/>
        <v>86.79560564595634</v>
      </c>
      <c r="K37" s="8">
        <f t="shared" si="1"/>
        <v>81.63692395216944</v>
      </c>
    </row>
  </sheetData>
  <sheetProtection/>
  <printOptions/>
  <pageMargins left="1.0229166666666667" right="0.11805555555555555" top="0.39305555555555555" bottom="0.5506944444444445" header="0.236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7.50390625" style="0" customWidth="1"/>
    <col min="3" max="3" width="11.50390625" style="0" bestFit="1" customWidth="1"/>
    <col min="4" max="4" width="8.125" style="0" customWidth="1"/>
    <col min="6" max="6" width="9.00390625" style="0" customWidth="1"/>
    <col min="7" max="7" width="7.25390625" style="0" customWidth="1"/>
  </cols>
  <sheetData>
    <row r="1" spans="1:9" ht="36" customHeight="1">
      <c r="A1" s="12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6</v>
      </c>
      <c r="G1" s="12" t="s">
        <v>7</v>
      </c>
      <c r="H1" s="9" t="s">
        <v>8</v>
      </c>
      <c r="I1" s="9" t="s">
        <v>11</v>
      </c>
    </row>
    <row r="2" spans="1:9" ht="21.75" customHeight="1">
      <c r="A2" s="9">
        <v>1</v>
      </c>
      <c r="B2" s="12">
        <v>1031</v>
      </c>
      <c r="C2" s="12">
        <v>2014020228</v>
      </c>
      <c r="D2" s="12" t="s">
        <v>154</v>
      </c>
      <c r="E2" s="8">
        <v>64</v>
      </c>
      <c r="F2" s="12" t="s">
        <v>114</v>
      </c>
      <c r="G2" s="12">
        <v>2</v>
      </c>
      <c r="H2" s="8">
        <v>91</v>
      </c>
      <c r="I2" s="8">
        <f>E2*0.3+H2*0.7</f>
        <v>82.89999999999999</v>
      </c>
    </row>
    <row r="3" spans="1:9" ht="21.75" customHeight="1">
      <c r="A3" s="9">
        <v>2</v>
      </c>
      <c r="B3" s="12">
        <v>1031</v>
      </c>
      <c r="C3" s="12">
        <v>2014020209</v>
      </c>
      <c r="D3" s="12" t="s">
        <v>155</v>
      </c>
      <c r="E3" s="8">
        <v>61</v>
      </c>
      <c r="F3" s="12" t="s">
        <v>114</v>
      </c>
      <c r="G3" s="12">
        <v>5</v>
      </c>
      <c r="H3" s="8">
        <v>92</v>
      </c>
      <c r="I3" s="8">
        <f>E3*0.3+H3*0.7</f>
        <v>82.69999999999999</v>
      </c>
    </row>
    <row r="4" spans="1:9" ht="21.75" customHeight="1">
      <c r="A4" s="9">
        <v>3</v>
      </c>
      <c r="B4" s="12">
        <v>1031</v>
      </c>
      <c r="C4" s="12">
        <v>2014020210</v>
      </c>
      <c r="D4" s="12" t="s">
        <v>156</v>
      </c>
      <c r="E4" s="8">
        <v>59</v>
      </c>
      <c r="F4" s="12" t="s">
        <v>114</v>
      </c>
      <c r="G4" s="12">
        <v>3</v>
      </c>
      <c r="H4" s="8">
        <v>85.2</v>
      </c>
      <c r="I4" s="8">
        <f>E4*0.3+H4*0.7</f>
        <v>77.34</v>
      </c>
    </row>
    <row r="7" spans="1:13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</sheetData>
  <sheetProtection/>
  <mergeCells count="1">
    <mergeCell ref="A7:M7"/>
  </mergeCells>
  <printOptions/>
  <pageMargins left="1.7319444444444445" right="0.7513888888888889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5" sqref="G15"/>
    </sheetView>
  </sheetViews>
  <sheetFormatPr defaultColWidth="9.00390625" defaultRowHeight="14.25"/>
  <cols>
    <col min="1" max="1" width="5.00390625" style="0" customWidth="1"/>
    <col min="2" max="2" width="6.625" style="0" customWidth="1"/>
    <col min="3" max="3" width="13.625" style="0" customWidth="1"/>
    <col min="5" max="5" width="9.00390625" style="1" customWidth="1"/>
    <col min="6" max="7" width="6.625" style="0" customWidth="1"/>
    <col min="8" max="8" width="12.25390625" style="1" customWidth="1"/>
    <col min="9" max="9" width="7.375" style="0" customWidth="1"/>
    <col min="10" max="10" width="12.50390625" style="1" customWidth="1"/>
    <col min="11" max="11" width="10.00390625" style="1" customWidth="1"/>
  </cols>
  <sheetData>
    <row r="1" spans="1:11" ht="30" customHeight="1">
      <c r="A1" s="2" t="s">
        <v>157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6</v>
      </c>
      <c r="G1" s="4" t="s">
        <v>7</v>
      </c>
      <c r="H1" s="3" t="s">
        <v>8</v>
      </c>
      <c r="I1" s="4" t="s">
        <v>158</v>
      </c>
      <c r="J1" s="3" t="s">
        <v>159</v>
      </c>
      <c r="K1" s="3" t="s">
        <v>11</v>
      </c>
    </row>
    <row r="2" spans="1:11" ht="19.5" customHeight="1">
      <c r="A2" s="5">
        <v>1</v>
      </c>
      <c r="B2" s="6">
        <v>1041</v>
      </c>
      <c r="C2" s="6">
        <v>2014020307</v>
      </c>
      <c r="D2" s="6" t="s">
        <v>160</v>
      </c>
      <c r="E2" s="7">
        <v>57</v>
      </c>
      <c r="F2" s="4" t="s">
        <v>161</v>
      </c>
      <c r="G2" s="6">
        <v>6</v>
      </c>
      <c r="H2" s="7">
        <v>92.7</v>
      </c>
      <c r="I2" s="6">
        <v>13</v>
      </c>
      <c r="J2" s="7">
        <v>95.6</v>
      </c>
      <c r="K2" s="7">
        <f aca="true" t="shared" si="0" ref="K2:K7">E2*0.3+H2*0.3+J2*0.4</f>
        <v>83.15</v>
      </c>
    </row>
    <row r="3" spans="1:11" ht="19.5" customHeight="1">
      <c r="A3" s="5">
        <v>2</v>
      </c>
      <c r="B3" s="6">
        <v>1041</v>
      </c>
      <c r="C3" s="6">
        <v>2014020503</v>
      </c>
      <c r="D3" s="6" t="s">
        <v>162</v>
      </c>
      <c r="E3" s="7">
        <v>58.4</v>
      </c>
      <c r="F3" s="4" t="s">
        <v>161</v>
      </c>
      <c r="G3" s="6">
        <v>5</v>
      </c>
      <c r="H3" s="7">
        <v>92.6</v>
      </c>
      <c r="I3" s="6">
        <v>21</v>
      </c>
      <c r="J3" s="7">
        <v>93</v>
      </c>
      <c r="K3" s="7">
        <f t="shared" si="0"/>
        <v>82.5</v>
      </c>
    </row>
    <row r="4" spans="1:11" ht="19.5" customHeight="1">
      <c r="A4" s="5">
        <v>3</v>
      </c>
      <c r="B4" s="6">
        <v>1041</v>
      </c>
      <c r="C4" s="6">
        <v>2014020717</v>
      </c>
      <c r="D4" s="6" t="s">
        <v>163</v>
      </c>
      <c r="E4" s="7">
        <v>61.2</v>
      </c>
      <c r="F4" s="4" t="s">
        <v>161</v>
      </c>
      <c r="G4" s="6">
        <v>22</v>
      </c>
      <c r="H4" s="7">
        <v>87.2</v>
      </c>
      <c r="I4" s="6">
        <v>22</v>
      </c>
      <c r="J4" s="7">
        <v>92.36</v>
      </c>
      <c r="K4" s="7">
        <f t="shared" si="0"/>
        <v>81.464</v>
      </c>
    </row>
    <row r="5" spans="1:11" ht="19.5" customHeight="1">
      <c r="A5" s="5">
        <v>4</v>
      </c>
      <c r="B5" s="6">
        <v>1041</v>
      </c>
      <c r="C5" s="6">
        <v>2014020403</v>
      </c>
      <c r="D5" s="6" t="s">
        <v>164</v>
      </c>
      <c r="E5" s="7">
        <v>57.2</v>
      </c>
      <c r="F5" s="4" t="s">
        <v>161</v>
      </c>
      <c r="G5" s="6">
        <v>23</v>
      </c>
      <c r="H5" s="7">
        <v>89</v>
      </c>
      <c r="I5" s="6">
        <v>14</v>
      </c>
      <c r="J5" s="7">
        <v>92.6</v>
      </c>
      <c r="K5" s="7">
        <f t="shared" si="0"/>
        <v>80.9</v>
      </c>
    </row>
    <row r="6" spans="1:11" ht="19.5" customHeight="1">
      <c r="A6" s="5">
        <v>5</v>
      </c>
      <c r="B6" s="6">
        <v>1041</v>
      </c>
      <c r="C6" s="6">
        <v>2014020519</v>
      </c>
      <c r="D6" s="6" t="s">
        <v>165</v>
      </c>
      <c r="E6" s="7">
        <v>58.8</v>
      </c>
      <c r="F6" s="4" t="s">
        <v>161</v>
      </c>
      <c r="G6" s="6">
        <v>17</v>
      </c>
      <c r="H6" s="7">
        <v>89.6</v>
      </c>
      <c r="I6" s="6">
        <v>6</v>
      </c>
      <c r="J6" s="7">
        <v>90.4</v>
      </c>
      <c r="K6" s="7">
        <f t="shared" si="0"/>
        <v>80.68</v>
      </c>
    </row>
    <row r="7" spans="1:11" ht="19.5" customHeight="1">
      <c r="A7" s="5">
        <v>6</v>
      </c>
      <c r="B7" s="6">
        <v>1041</v>
      </c>
      <c r="C7" s="6">
        <v>2014020326</v>
      </c>
      <c r="D7" s="6" t="s">
        <v>166</v>
      </c>
      <c r="E7" s="7">
        <v>56.6</v>
      </c>
      <c r="F7" s="4" t="s">
        <v>161</v>
      </c>
      <c r="G7" s="6">
        <v>1</v>
      </c>
      <c r="H7" s="7">
        <v>89.2</v>
      </c>
      <c r="I7" s="6">
        <v>9</v>
      </c>
      <c r="J7" s="7">
        <v>92</v>
      </c>
      <c r="K7" s="7">
        <f t="shared" si="0"/>
        <v>80.54</v>
      </c>
    </row>
    <row r="8" spans="5:11" ht="19.5" customHeight="1">
      <c r="E8"/>
      <c r="H8"/>
      <c r="J8"/>
      <c r="K8"/>
    </row>
    <row r="9" spans="5:11" ht="19.5" customHeight="1">
      <c r="E9"/>
      <c r="H9"/>
      <c r="J9"/>
      <c r="K9"/>
    </row>
    <row r="10" spans="5:11" ht="19.5" customHeight="1">
      <c r="E10"/>
      <c r="H10"/>
      <c r="J10"/>
      <c r="K10"/>
    </row>
    <row r="11" spans="5:11" ht="19.5" customHeight="1">
      <c r="E11"/>
      <c r="H11"/>
      <c r="J11"/>
      <c r="K11"/>
    </row>
    <row r="12" spans="5:11" ht="19.5" customHeight="1">
      <c r="E12"/>
      <c r="H12"/>
      <c r="J12"/>
      <c r="K12"/>
    </row>
    <row r="13" spans="5:11" ht="19.5" customHeight="1">
      <c r="E13"/>
      <c r="H13"/>
      <c r="J13"/>
      <c r="K13"/>
    </row>
    <row r="14" spans="5:11" ht="19.5" customHeight="1">
      <c r="E14"/>
      <c r="H14"/>
      <c r="J14"/>
      <c r="K14"/>
    </row>
    <row r="15" spans="5:11" ht="19.5" customHeight="1">
      <c r="E15"/>
      <c r="H15"/>
      <c r="J15"/>
      <c r="K15"/>
    </row>
    <row r="16" spans="5:11" ht="19.5" customHeight="1">
      <c r="E16"/>
      <c r="H16"/>
      <c r="J16"/>
      <c r="K16"/>
    </row>
    <row r="17" spans="5:11" ht="19.5" customHeight="1">
      <c r="E17"/>
      <c r="H17"/>
      <c r="J17"/>
      <c r="K17"/>
    </row>
    <row r="18" spans="5:11" ht="19.5" customHeight="1">
      <c r="E18"/>
      <c r="H18"/>
      <c r="J18"/>
      <c r="K18"/>
    </row>
    <row r="19" spans="5:11" ht="19.5" customHeight="1">
      <c r="E19"/>
      <c r="H19"/>
      <c r="J19"/>
      <c r="K19"/>
    </row>
    <row r="20" spans="5:11" ht="19.5" customHeight="1">
      <c r="E20"/>
      <c r="H20"/>
      <c r="J20"/>
      <c r="K20"/>
    </row>
    <row r="21" spans="5:11" ht="19.5" customHeight="1">
      <c r="E21"/>
      <c r="H21"/>
      <c r="J21"/>
      <c r="K21"/>
    </row>
    <row r="22" spans="5:11" ht="19.5" customHeight="1">
      <c r="E22"/>
      <c r="H22"/>
      <c r="J22"/>
      <c r="K22"/>
    </row>
    <row r="23" spans="5:11" ht="19.5" customHeight="1">
      <c r="E23"/>
      <c r="H23"/>
      <c r="J23"/>
      <c r="K23"/>
    </row>
    <row r="24" spans="5:11" ht="19.5" customHeight="1">
      <c r="E24"/>
      <c r="H24"/>
      <c r="J24"/>
      <c r="K24"/>
    </row>
    <row r="25" spans="5:11" ht="19.5" customHeight="1">
      <c r="E25"/>
      <c r="H25"/>
      <c r="J25"/>
      <c r="K25"/>
    </row>
    <row r="26" spans="5:11" ht="19.5" customHeight="1">
      <c r="E26"/>
      <c r="H26"/>
      <c r="J26"/>
      <c r="K26"/>
    </row>
    <row r="27" spans="5:11" ht="19.5" customHeight="1">
      <c r="E27"/>
      <c r="H27"/>
      <c r="J27"/>
      <c r="K27"/>
    </row>
    <row r="28" spans="5:11" ht="19.5" customHeight="1">
      <c r="E28"/>
      <c r="H28"/>
      <c r="J28"/>
      <c r="K28"/>
    </row>
    <row r="29" spans="5:11" ht="19.5" customHeight="1">
      <c r="E29"/>
      <c r="H29"/>
      <c r="J29"/>
      <c r="K29"/>
    </row>
    <row r="30" spans="5:11" ht="19.5" customHeight="1">
      <c r="E30"/>
      <c r="H30"/>
      <c r="J30"/>
      <c r="K30"/>
    </row>
    <row r="31" spans="5:11" ht="19.5" customHeight="1">
      <c r="E31"/>
      <c r="H31"/>
      <c r="J31"/>
      <c r="K31"/>
    </row>
    <row r="32" spans="5:11" ht="19.5" customHeight="1">
      <c r="E32"/>
      <c r="H32"/>
      <c r="J32"/>
      <c r="K32"/>
    </row>
    <row r="33" spans="5:11" ht="19.5" customHeight="1">
      <c r="E33"/>
      <c r="H33"/>
      <c r="J33"/>
      <c r="K33"/>
    </row>
    <row r="34" spans="5:11" ht="19.5" customHeight="1">
      <c r="E34"/>
      <c r="H34"/>
      <c r="J34"/>
      <c r="K34"/>
    </row>
    <row r="35" spans="5:11" ht="19.5" customHeight="1">
      <c r="E35"/>
      <c r="H35"/>
      <c r="J35"/>
      <c r="K35"/>
    </row>
  </sheetData>
  <sheetProtection/>
  <printOptions/>
  <pageMargins left="0.6965277777777777" right="0.39305555555555555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3">
      <selection activeCell="A35" sqref="A35:IV35"/>
    </sheetView>
  </sheetViews>
  <sheetFormatPr defaultColWidth="9.00390625" defaultRowHeight="19.5" customHeight="1"/>
  <cols>
    <col min="1" max="1" width="4.75390625" style="0" customWidth="1"/>
    <col min="2" max="2" width="5.625" style="0" customWidth="1"/>
    <col min="3" max="3" width="11.625" style="0" customWidth="1"/>
    <col min="4" max="4" width="7.125" style="0" customWidth="1"/>
    <col min="5" max="5" width="6.625" style="1" customWidth="1"/>
    <col min="6" max="6" width="5.625" style="0" customWidth="1"/>
    <col min="7" max="7" width="5.375" style="0" customWidth="1"/>
    <col min="8" max="8" width="6.50390625" style="1" customWidth="1"/>
    <col min="9" max="9" width="11.625" style="11" customWidth="1"/>
    <col min="10" max="10" width="7.375" style="1" customWidth="1"/>
    <col min="11" max="11" width="7.125" style="1" customWidth="1"/>
    <col min="12" max="12" width="7.00390625" style="0" customWidth="1"/>
    <col min="13" max="13" width="5.50390625" style="0" customWidth="1"/>
    <col min="14" max="14" width="6.75390625" style="1" customWidth="1"/>
    <col min="15" max="15" width="11.00390625" style="11" customWidth="1"/>
    <col min="16" max="16" width="6.875" style="1" customWidth="1"/>
    <col min="17" max="17" width="6.375" style="1" customWidth="1"/>
    <col min="18" max="18" width="6.875" style="1" customWidth="1"/>
    <col min="21" max="21" width="19.50390625" style="0" customWidth="1"/>
  </cols>
  <sheetData>
    <row r="1" spans="1:18" ht="33" customHeight="1">
      <c r="A1" s="9" t="s">
        <v>157</v>
      </c>
      <c r="B1" s="9" t="s">
        <v>1</v>
      </c>
      <c r="C1" s="9" t="s">
        <v>2</v>
      </c>
      <c r="D1" s="9" t="s">
        <v>3</v>
      </c>
      <c r="E1" s="3" t="s">
        <v>4</v>
      </c>
      <c r="F1" s="9" t="s">
        <v>167</v>
      </c>
      <c r="G1" s="12" t="s">
        <v>7</v>
      </c>
      <c r="H1" s="3" t="s">
        <v>8</v>
      </c>
      <c r="I1" s="14" t="s">
        <v>168</v>
      </c>
      <c r="J1" s="8" t="s">
        <v>10</v>
      </c>
      <c r="K1" s="8" t="s">
        <v>169</v>
      </c>
      <c r="L1" s="12" t="s">
        <v>170</v>
      </c>
      <c r="M1" s="12" t="s">
        <v>158</v>
      </c>
      <c r="N1" s="8" t="s">
        <v>171</v>
      </c>
      <c r="O1" s="14" t="s">
        <v>172</v>
      </c>
      <c r="P1" s="8" t="s">
        <v>173</v>
      </c>
      <c r="Q1" s="8" t="s">
        <v>159</v>
      </c>
      <c r="R1" s="3" t="s">
        <v>11</v>
      </c>
    </row>
    <row r="2" spans="1:18" ht="19.5" customHeight="1">
      <c r="A2" s="10">
        <v>1</v>
      </c>
      <c r="B2" s="10">
        <v>1061</v>
      </c>
      <c r="C2" s="13">
        <v>2014033811</v>
      </c>
      <c r="D2" s="13" t="s">
        <v>153</v>
      </c>
      <c r="E2" s="7">
        <v>71.6</v>
      </c>
      <c r="F2" s="13">
        <v>4</v>
      </c>
      <c r="G2" s="13">
        <v>10</v>
      </c>
      <c r="H2" s="7">
        <v>83</v>
      </c>
      <c r="I2" s="15">
        <v>1.02151982580402</v>
      </c>
      <c r="J2" s="7">
        <f aca="true" t="shared" si="0" ref="J2:J37">H2*I2</f>
        <v>84.78614554173365</v>
      </c>
      <c r="K2" s="16">
        <v>73.33</v>
      </c>
      <c r="L2" s="10" t="s">
        <v>174</v>
      </c>
      <c r="M2" s="10">
        <v>69</v>
      </c>
      <c r="N2" s="16">
        <v>85</v>
      </c>
      <c r="O2" s="15">
        <v>1.1301659136124</v>
      </c>
      <c r="P2" s="7">
        <f aca="true" t="shared" si="1" ref="P2:P37">N2*O2</f>
        <v>96.06410265705401</v>
      </c>
      <c r="Q2" s="7">
        <f aca="true" t="shared" si="2" ref="Q2:Q37">(K2+P2)/2</f>
        <v>84.69705132852701</v>
      </c>
      <c r="R2" s="7">
        <f aca="true" t="shared" si="3" ref="R2:R37">E2*0.3+J2*0.3+Q2*0.4</f>
        <v>80.79466419393088</v>
      </c>
    </row>
    <row r="3" spans="1:18" ht="19.5" customHeight="1">
      <c r="A3" s="10">
        <v>2</v>
      </c>
      <c r="B3" s="10">
        <v>1061</v>
      </c>
      <c r="C3" s="13">
        <v>2014033027</v>
      </c>
      <c r="D3" s="13" t="s">
        <v>175</v>
      </c>
      <c r="E3" s="7">
        <v>66.2</v>
      </c>
      <c r="F3" s="13">
        <v>2</v>
      </c>
      <c r="G3" s="13">
        <v>17</v>
      </c>
      <c r="H3" s="7">
        <v>91.2</v>
      </c>
      <c r="I3" s="15">
        <v>1.02184929922853</v>
      </c>
      <c r="J3" s="7">
        <f t="shared" si="0"/>
        <v>93.19265608964193</v>
      </c>
      <c r="K3" s="7">
        <v>62.68</v>
      </c>
      <c r="L3" s="10" t="s">
        <v>174</v>
      </c>
      <c r="M3" s="10">
        <v>8</v>
      </c>
      <c r="N3" s="16">
        <v>85</v>
      </c>
      <c r="O3" s="15">
        <v>1.1301659136124</v>
      </c>
      <c r="P3" s="7">
        <f t="shared" si="1"/>
        <v>96.06410265705401</v>
      </c>
      <c r="Q3" s="7">
        <f t="shared" si="2"/>
        <v>79.37205132852701</v>
      </c>
      <c r="R3" s="7">
        <f t="shared" si="3"/>
        <v>79.56661735830338</v>
      </c>
    </row>
    <row r="4" spans="1:18" ht="19.5" customHeight="1">
      <c r="A4" s="10">
        <v>3</v>
      </c>
      <c r="B4" s="10">
        <v>1061</v>
      </c>
      <c r="C4" s="13">
        <v>2014031818</v>
      </c>
      <c r="D4" s="13" t="s">
        <v>176</v>
      </c>
      <c r="E4" s="7">
        <v>65.8</v>
      </c>
      <c r="F4" s="13">
        <v>1</v>
      </c>
      <c r="G4" s="13">
        <v>14</v>
      </c>
      <c r="H4" s="7">
        <v>88.8</v>
      </c>
      <c r="I4" s="15">
        <v>1.01590758513938</v>
      </c>
      <c r="J4" s="7">
        <f t="shared" si="0"/>
        <v>90.21259356037693</v>
      </c>
      <c r="K4" s="7">
        <v>89.33</v>
      </c>
      <c r="L4" s="10" t="s">
        <v>174</v>
      </c>
      <c r="M4" s="10">
        <v>6</v>
      </c>
      <c r="N4" s="16">
        <v>64</v>
      </c>
      <c r="O4" s="15">
        <v>1.1301659136124</v>
      </c>
      <c r="P4" s="7">
        <f t="shared" si="1"/>
        <v>72.3306184711936</v>
      </c>
      <c r="Q4" s="7">
        <f t="shared" si="2"/>
        <v>80.8303092355968</v>
      </c>
      <c r="R4" s="7">
        <f t="shared" si="3"/>
        <v>79.1359017623518</v>
      </c>
    </row>
    <row r="5" spans="1:18" ht="19.5" customHeight="1">
      <c r="A5" s="10">
        <v>4</v>
      </c>
      <c r="B5" s="10">
        <v>1061</v>
      </c>
      <c r="C5" s="13">
        <v>2014033501</v>
      </c>
      <c r="D5" s="13" t="s">
        <v>177</v>
      </c>
      <c r="E5" s="7">
        <v>64.8</v>
      </c>
      <c r="F5" s="13">
        <v>1</v>
      </c>
      <c r="G5" s="13">
        <v>8</v>
      </c>
      <c r="H5" s="7">
        <v>83.04</v>
      </c>
      <c r="I5" s="15">
        <v>1.01590758513938</v>
      </c>
      <c r="J5" s="7">
        <f t="shared" si="0"/>
        <v>84.36096586997412</v>
      </c>
      <c r="K5" s="7">
        <v>83.93</v>
      </c>
      <c r="L5" s="10" t="s">
        <v>174</v>
      </c>
      <c r="M5" s="10">
        <v>60</v>
      </c>
      <c r="N5" s="16">
        <v>76</v>
      </c>
      <c r="O5" s="15">
        <v>1.1301659136124</v>
      </c>
      <c r="P5" s="7">
        <f t="shared" si="1"/>
        <v>85.89260943454241</v>
      </c>
      <c r="Q5" s="7">
        <f t="shared" si="2"/>
        <v>84.91130471727121</v>
      </c>
      <c r="R5" s="7">
        <f t="shared" si="3"/>
        <v>78.71281164790072</v>
      </c>
    </row>
    <row r="6" spans="1:18" ht="19.5" customHeight="1">
      <c r="A6" s="10">
        <v>5</v>
      </c>
      <c r="B6" s="10">
        <v>1061</v>
      </c>
      <c r="C6" s="13">
        <v>2014033319</v>
      </c>
      <c r="D6" s="13" t="s">
        <v>178</v>
      </c>
      <c r="E6" s="7">
        <v>62.6</v>
      </c>
      <c r="F6" s="13">
        <v>5</v>
      </c>
      <c r="G6" s="13">
        <v>26</v>
      </c>
      <c r="H6" s="7">
        <v>87.58</v>
      </c>
      <c r="I6" s="15">
        <v>0.9742788628750642</v>
      </c>
      <c r="J6" s="7">
        <f t="shared" si="0"/>
        <v>85.32734281059811</v>
      </c>
      <c r="K6" s="7">
        <v>92.48</v>
      </c>
      <c r="L6" s="10" t="s">
        <v>174</v>
      </c>
      <c r="M6" s="10">
        <v>29</v>
      </c>
      <c r="N6" s="16">
        <v>68</v>
      </c>
      <c r="O6" s="15">
        <v>1.1301659136124</v>
      </c>
      <c r="P6" s="7">
        <f t="shared" si="1"/>
        <v>76.85128212564321</v>
      </c>
      <c r="Q6" s="7">
        <f t="shared" si="2"/>
        <v>84.6656410628216</v>
      </c>
      <c r="R6" s="7">
        <f t="shared" si="3"/>
        <v>78.24445926830808</v>
      </c>
    </row>
    <row r="7" spans="1:18" ht="19.5" customHeight="1">
      <c r="A7" s="10">
        <v>6</v>
      </c>
      <c r="B7" s="10">
        <v>1061</v>
      </c>
      <c r="C7" s="13">
        <v>2014032707</v>
      </c>
      <c r="D7" s="13" t="s">
        <v>179</v>
      </c>
      <c r="E7" s="7">
        <v>69</v>
      </c>
      <c r="F7" s="13">
        <v>5</v>
      </c>
      <c r="G7" s="13">
        <v>7</v>
      </c>
      <c r="H7" s="7">
        <v>85.98</v>
      </c>
      <c r="I7" s="15">
        <v>0.974278862875064</v>
      </c>
      <c r="J7" s="7">
        <f t="shared" si="0"/>
        <v>83.76849662999801</v>
      </c>
      <c r="K7" s="7">
        <v>75.93</v>
      </c>
      <c r="L7" s="10" t="s">
        <v>174</v>
      </c>
      <c r="M7" s="10">
        <v>25</v>
      </c>
      <c r="N7" s="16">
        <v>76</v>
      </c>
      <c r="O7" s="15">
        <v>1.1301659136124</v>
      </c>
      <c r="P7" s="7">
        <f t="shared" si="1"/>
        <v>85.89260943454241</v>
      </c>
      <c r="Q7" s="7">
        <f t="shared" si="2"/>
        <v>80.91130471727121</v>
      </c>
      <c r="R7" s="7">
        <f t="shared" si="3"/>
        <v>78.19507087590789</v>
      </c>
    </row>
    <row r="8" spans="1:19" ht="19.5" customHeight="1">
      <c r="A8" s="10">
        <v>7</v>
      </c>
      <c r="B8" s="10">
        <v>1061</v>
      </c>
      <c r="C8" s="13">
        <v>2014032023</v>
      </c>
      <c r="D8" s="13" t="s">
        <v>180</v>
      </c>
      <c r="E8" s="7">
        <v>77.2</v>
      </c>
      <c r="F8" s="13">
        <v>2</v>
      </c>
      <c r="G8" s="13">
        <v>9</v>
      </c>
      <c r="H8" s="7">
        <v>92</v>
      </c>
      <c r="I8" s="15">
        <v>1.02184929922853</v>
      </c>
      <c r="J8" s="7">
        <f t="shared" si="0"/>
        <v>94.01013552902475</v>
      </c>
      <c r="K8" s="7">
        <v>68.73</v>
      </c>
      <c r="L8" s="10" t="s">
        <v>181</v>
      </c>
      <c r="M8" s="10">
        <v>130</v>
      </c>
      <c r="N8" s="16">
        <v>91.675</v>
      </c>
      <c r="O8" s="15">
        <v>0.707531038852978</v>
      </c>
      <c r="P8" s="7">
        <f t="shared" si="1"/>
        <v>64.86290798684675</v>
      </c>
      <c r="Q8" s="7">
        <f t="shared" si="2"/>
        <v>66.79645399342337</v>
      </c>
      <c r="R8" s="7">
        <f t="shared" si="3"/>
        <v>78.08162225607677</v>
      </c>
      <c r="S8" s="1"/>
    </row>
    <row r="9" spans="1:18" ht="19.5" customHeight="1">
      <c r="A9" s="10">
        <v>8</v>
      </c>
      <c r="B9" s="10">
        <v>1061</v>
      </c>
      <c r="C9" s="13">
        <v>2014033315</v>
      </c>
      <c r="D9" s="13" t="s">
        <v>182</v>
      </c>
      <c r="E9" s="7">
        <v>65.8</v>
      </c>
      <c r="F9" s="13">
        <v>5</v>
      </c>
      <c r="G9" s="13">
        <v>15</v>
      </c>
      <c r="H9" s="7">
        <v>90.06</v>
      </c>
      <c r="I9" s="15">
        <v>0.974278862875064</v>
      </c>
      <c r="J9" s="7">
        <f t="shared" si="0"/>
        <v>87.74355439052827</v>
      </c>
      <c r="K9" s="7">
        <v>81.28</v>
      </c>
      <c r="L9" s="10" t="s">
        <v>174</v>
      </c>
      <c r="M9" s="10">
        <v>18</v>
      </c>
      <c r="N9" s="16">
        <v>68</v>
      </c>
      <c r="O9" s="15">
        <v>1.1301659136124</v>
      </c>
      <c r="P9" s="7">
        <f t="shared" si="1"/>
        <v>76.85128212564321</v>
      </c>
      <c r="Q9" s="7">
        <f t="shared" si="2"/>
        <v>79.06564106282161</v>
      </c>
      <c r="R9" s="7">
        <f t="shared" si="3"/>
        <v>77.68932274228712</v>
      </c>
    </row>
    <row r="10" spans="1:18" ht="19.5" customHeight="1">
      <c r="A10" s="10">
        <v>9</v>
      </c>
      <c r="B10" s="10">
        <v>1061</v>
      </c>
      <c r="C10" s="13">
        <v>2014032508</v>
      </c>
      <c r="D10" s="13" t="s">
        <v>183</v>
      </c>
      <c r="E10" s="7">
        <v>62.2</v>
      </c>
      <c r="F10" s="13">
        <v>2</v>
      </c>
      <c r="G10" s="13">
        <v>16</v>
      </c>
      <c r="H10" s="7">
        <v>74.04</v>
      </c>
      <c r="I10" s="15">
        <v>1.02184929922853</v>
      </c>
      <c r="J10" s="7">
        <f t="shared" si="0"/>
        <v>75.65772211488037</v>
      </c>
      <c r="K10" s="7">
        <v>81.28</v>
      </c>
      <c r="L10" s="10" t="s">
        <v>174</v>
      </c>
      <c r="M10" s="10">
        <v>14</v>
      </c>
      <c r="N10" s="16">
        <v>95</v>
      </c>
      <c r="O10" s="15">
        <v>1.1301659136124</v>
      </c>
      <c r="P10" s="7">
        <v>100</v>
      </c>
      <c r="Q10" s="7">
        <f t="shared" si="2"/>
        <v>90.64</v>
      </c>
      <c r="R10" s="7">
        <f t="shared" si="3"/>
        <v>77.61331663446411</v>
      </c>
    </row>
    <row r="11" spans="1:18" ht="19.5" customHeight="1">
      <c r="A11" s="10">
        <v>10</v>
      </c>
      <c r="B11" s="10">
        <v>1061</v>
      </c>
      <c r="C11" s="13">
        <v>2014032922</v>
      </c>
      <c r="D11" s="13" t="s">
        <v>184</v>
      </c>
      <c r="E11" s="7">
        <v>67</v>
      </c>
      <c r="F11" s="13">
        <v>1</v>
      </c>
      <c r="G11" s="13">
        <v>18</v>
      </c>
      <c r="H11" s="7">
        <v>86.4</v>
      </c>
      <c r="I11" s="15">
        <v>1.01590758513938</v>
      </c>
      <c r="J11" s="7">
        <f t="shared" si="0"/>
        <v>87.77441535604244</v>
      </c>
      <c r="K11" s="7">
        <v>78.6</v>
      </c>
      <c r="L11" s="10" t="s">
        <v>185</v>
      </c>
      <c r="M11" s="10">
        <v>78</v>
      </c>
      <c r="N11" s="16">
        <v>53.33</v>
      </c>
      <c r="O11" s="15">
        <v>1.4425692140654194</v>
      </c>
      <c r="P11" s="7">
        <f>N11*O11</f>
        <v>76.93221618610882</v>
      </c>
      <c r="Q11" s="7">
        <f t="shared" si="2"/>
        <v>77.76610809305441</v>
      </c>
      <c r="R11" s="7">
        <f t="shared" si="3"/>
        <v>77.5387678440345</v>
      </c>
    </row>
    <row r="12" spans="1:18" ht="19.5" customHeight="1">
      <c r="A12" s="10">
        <v>11</v>
      </c>
      <c r="B12" s="10">
        <v>1061</v>
      </c>
      <c r="C12" s="13">
        <v>2014031824</v>
      </c>
      <c r="D12" s="13" t="s">
        <v>186</v>
      </c>
      <c r="E12" s="7">
        <v>72.6</v>
      </c>
      <c r="F12" s="13">
        <v>4</v>
      </c>
      <c r="G12" s="13">
        <v>21</v>
      </c>
      <c r="H12" s="7">
        <v>85.76</v>
      </c>
      <c r="I12" s="15">
        <v>1.02151982580402</v>
      </c>
      <c r="J12" s="7">
        <f t="shared" si="0"/>
        <v>87.60554026095275</v>
      </c>
      <c r="K12" s="16">
        <v>84.93</v>
      </c>
      <c r="L12" s="10" t="s">
        <v>181</v>
      </c>
      <c r="M12" s="10">
        <v>127</v>
      </c>
      <c r="N12" s="16">
        <v>86.625</v>
      </c>
      <c r="O12" s="15">
        <v>0.707531038852978</v>
      </c>
      <c r="P12" s="7">
        <f>N12*O12</f>
        <v>61.28987624063922</v>
      </c>
      <c r="Q12" s="7">
        <f t="shared" si="2"/>
        <v>73.10993812031961</v>
      </c>
      <c r="R12" s="7">
        <f t="shared" si="3"/>
        <v>77.30563732641366</v>
      </c>
    </row>
    <row r="13" spans="1:18" ht="19.5" customHeight="1">
      <c r="A13" s="10">
        <v>12</v>
      </c>
      <c r="B13" s="10">
        <v>1061</v>
      </c>
      <c r="C13" s="13">
        <v>2014033910</v>
      </c>
      <c r="D13" s="13" t="s">
        <v>187</v>
      </c>
      <c r="E13" s="7">
        <v>65.4</v>
      </c>
      <c r="F13" s="13">
        <v>5</v>
      </c>
      <c r="G13" s="13">
        <v>3</v>
      </c>
      <c r="H13" s="7">
        <v>85.54</v>
      </c>
      <c r="I13" s="15">
        <v>0.974278862875064</v>
      </c>
      <c r="J13" s="7">
        <f t="shared" si="0"/>
        <v>83.33981393033298</v>
      </c>
      <c r="K13" s="7">
        <v>75.93</v>
      </c>
      <c r="L13" s="10" t="s">
        <v>174</v>
      </c>
      <c r="M13" s="10">
        <v>74</v>
      </c>
      <c r="N13" s="16">
        <v>76</v>
      </c>
      <c r="O13" s="15">
        <v>1.1301659136124</v>
      </c>
      <c r="P13" s="7">
        <f>N13*O13</f>
        <v>85.89260943454241</v>
      </c>
      <c r="Q13" s="7">
        <f t="shared" si="2"/>
        <v>80.91130471727121</v>
      </c>
      <c r="R13" s="7">
        <f t="shared" si="3"/>
        <v>76.98646606600838</v>
      </c>
    </row>
    <row r="14" spans="1:18" ht="19.5" customHeight="1">
      <c r="A14" s="10">
        <v>13</v>
      </c>
      <c r="B14" s="10">
        <v>1061</v>
      </c>
      <c r="C14" s="13">
        <v>2014032927</v>
      </c>
      <c r="D14" s="13" t="s">
        <v>188</v>
      </c>
      <c r="E14" s="7">
        <v>67.4</v>
      </c>
      <c r="F14" s="13">
        <v>3</v>
      </c>
      <c r="G14" s="13">
        <v>20</v>
      </c>
      <c r="H14" s="7">
        <v>85.2</v>
      </c>
      <c r="I14" s="15">
        <v>0.968749429440219</v>
      </c>
      <c r="J14" s="7">
        <f t="shared" si="0"/>
        <v>82.53745138830666</v>
      </c>
      <c r="K14" s="7">
        <v>57.33</v>
      </c>
      <c r="L14" s="10" t="s">
        <v>174</v>
      </c>
      <c r="M14" s="10">
        <v>15</v>
      </c>
      <c r="N14" s="16">
        <v>95</v>
      </c>
      <c r="O14" s="15">
        <v>1.1301659136124</v>
      </c>
      <c r="P14" s="7">
        <v>100</v>
      </c>
      <c r="Q14" s="7">
        <f t="shared" si="2"/>
        <v>78.66499999999999</v>
      </c>
      <c r="R14" s="7">
        <f t="shared" si="3"/>
        <v>76.44723541649199</v>
      </c>
    </row>
    <row r="15" spans="1:18" ht="19.5" customHeight="1">
      <c r="A15" s="10">
        <v>14</v>
      </c>
      <c r="B15" s="10">
        <v>1061</v>
      </c>
      <c r="C15" s="13">
        <v>2014033623</v>
      </c>
      <c r="D15" s="13" t="s">
        <v>189</v>
      </c>
      <c r="E15" s="7">
        <v>70.2</v>
      </c>
      <c r="F15" s="13">
        <v>1</v>
      </c>
      <c r="G15" s="13">
        <v>20</v>
      </c>
      <c r="H15" s="7">
        <v>88.6</v>
      </c>
      <c r="I15" s="15">
        <v>1.01590758513938</v>
      </c>
      <c r="J15" s="7">
        <f t="shared" si="0"/>
        <v>90.00941204334906</v>
      </c>
      <c r="K15" s="7">
        <v>75.93</v>
      </c>
      <c r="L15" s="10" t="s">
        <v>174</v>
      </c>
      <c r="M15" s="10">
        <v>30</v>
      </c>
      <c r="N15" s="16">
        <v>57</v>
      </c>
      <c r="O15" s="15">
        <v>1.1301659136124</v>
      </c>
      <c r="P15" s="7">
        <f t="shared" si="1"/>
        <v>64.4194570759068</v>
      </c>
      <c r="Q15" s="7">
        <f t="shared" si="2"/>
        <v>70.1747285379534</v>
      </c>
      <c r="R15" s="7">
        <f t="shared" si="3"/>
        <v>76.13271502818608</v>
      </c>
    </row>
    <row r="16" spans="1:18" ht="19.5" customHeight="1">
      <c r="A16" s="10">
        <v>15</v>
      </c>
      <c r="B16" s="10">
        <v>1061</v>
      </c>
      <c r="C16" s="13">
        <v>2014032608</v>
      </c>
      <c r="D16" s="13" t="s">
        <v>190</v>
      </c>
      <c r="E16" s="7">
        <v>72.8</v>
      </c>
      <c r="F16" s="13">
        <v>1</v>
      </c>
      <c r="G16" s="13">
        <v>2</v>
      </c>
      <c r="H16" s="7">
        <v>78.98</v>
      </c>
      <c r="I16" s="15">
        <v>1.0159075851393826</v>
      </c>
      <c r="J16" s="7">
        <f t="shared" si="0"/>
        <v>80.23638107430844</v>
      </c>
      <c r="K16" s="7">
        <v>73.33</v>
      </c>
      <c r="L16" s="10" t="s">
        <v>174</v>
      </c>
      <c r="M16" s="10">
        <v>9</v>
      </c>
      <c r="N16" s="16">
        <v>68</v>
      </c>
      <c r="O16" s="15">
        <v>1.1301659136124</v>
      </c>
      <c r="P16" s="7">
        <f t="shared" si="1"/>
        <v>76.85128212564321</v>
      </c>
      <c r="Q16" s="7">
        <f t="shared" si="2"/>
        <v>75.0906410628216</v>
      </c>
      <c r="R16" s="7">
        <f t="shared" si="3"/>
        <v>75.94717074742117</v>
      </c>
    </row>
    <row r="17" spans="1:18" ht="19.5" customHeight="1">
      <c r="A17" s="10">
        <v>16</v>
      </c>
      <c r="B17" s="10">
        <v>1061</v>
      </c>
      <c r="C17" s="13">
        <v>2014033209</v>
      </c>
      <c r="D17" s="13" t="s">
        <v>191</v>
      </c>
      <c r="E17" s="7">
        <v>76.6</v>
      </c>
      <c r="F17" s="13">
        <v>1</v>
      </c>
      <c r="G17" s="13">
        <v>10</v>
      </c>
      <c r="H17" s="7">
        <v>81.2</v>
      </c>
      <c r="I17" s="15">
        <v>1.01590758513938</v>
      </c>
      <c r="J17" s="7">
        <f t="shared" si="0"/>
        <v>82.49169591331766</v>
      </c>
      <c r="K17" s="7">
        <v>73.33</v>
      </c>
      <c r="L17" s="10" t="s">
        <v>185</v>
      </c>
      <c r="M17" s="10">
        <v>91</v>
      </c>
      <c r="N17" s="16">
        <v>46.67</v>
      </c>
      <c r="O17" s="15">
        <v>1.44256921406542</v>
      </c>
      <c r="P17" s="7">
        <f t="shared" si="1"/>
        <v>67.32470522043316</v>
      </c>
      <c r="Q17" s="7">
        <f t="shared" si="2"/>
        <v>70.32735261021658</v>
      </c>
      <c r="R17" s="7">
        <f t="shared" si="3"/>
        <v>75.85844981808194</v>
      </c>
    </row>
    <row r="18" spans="1:18" ht="19.5" customHeight="1">
      <c r="A18" s="10">
        <v>17</v>
      </c>
      <c r="B18" s="10">
        <v>1061</v>
      </c>
      <c r="C18" s="13">
        <v>2014033701</v>
      </c>
      <c r="D18" s="13" t="s">
        <v>192</v>
      </c>
      <c r="E18" s="7">
        <v>68</v>
      </c>
      <c r="F18" s="13">
        <v>2</v>
      </c>
      <c r="G18" s="13">
        <v>29</v>
      </c>
      <c r="H18" s="7">
        <v>82.26</v>
      </c>
      <c r="I18" s="15">
        <v>1.02184929922853</v>
      </c>
      <c r="J18" s="7">
        <f t="shared" si="0"/>
        <v>84.05732335453888</v>
      </c>
      <c r="K18" s="7">
        <v>54.68</v>
      </c>
      <c r="L18" s="10" t="s">
        <v>174</v>
      </c>
      <c r="M18" s="10">
        <v>36</v>
      </c>
      <c r="N18" s="16">
        <v>85</v>
      </c>
      <c r="O18" s="15">
        <v>1.1301659136124</v>
      </c>
      <c r="P18" s="7">
        <f t="shared" si="1"/>
        <v>96.06410265705401</v>
      </c>
      <c r="Q18" s="7">
        <f t="shared" si="2"/>
        <v>75.37205132852701</v>
      </c>
      <c r="R18" s="7">
        <f t="shared" si="3"/>
        <v>75.76601753777247</v>
      </c>
    </row>
    <row r="19" spans="1:18" ht="19.5" customHeight="1">
      <c r="A19" s="10">
        <v>18</v>
      </c>
      <c r="B19" s="10">
        <v>1061</v>
      </c>
      <c r="C19" s="13">
        <v>2014032507</v>
      </c>
      <c r="D19" s="13" t="s">
        <v>193</v>
      </c>
      <c r="E19" s="7">
        <v>65.2</v>
      </c>
      <c r="F19" s="13">
        <v>4</v>
      </c>
      <c r="G19" s="13">
        <v>4</v>
      </c>
      <c r="H19" s="7">
        <v>84.9</v>
      </c>
      <c r="I19" s="15">
        <v>1.02151982580402</v>
      </c>
      <c r="J19" s="7">
        <f t="shared" si="0"/>
        <v>86.72703321076129</v>
      </c>
      <c r="K19" s="16">
        <v>68</v>
      </c>
      <c r="L19" s="10" t="s">
        <v>174</v>
      </c>
      <c r="M19" s="10">
        <v>51</v>
      </c>
      <c r="N19" s="16">
        <v>72</v>
      </c>
      <c r="O19" s="15">
        <v>1.1301659136124</v>
      </c>
      <c r="P19" s="7">
        <f t="shared" si="1"/>
        <v>81.3719457800928</v>
      </c>
      <c r="Q19" s="7">
        <f t="shared" si="2"/>
        <v>74.6859728900464</v>
      </c>
      <c r="R19" s="7">
        <f t="shared" si="3"/>
        <v>75.45249911924695</v>
      </c>
    </row>
    <row r="20" spans="1:18" ht="19.5" customHeight="1">
      <c r="A20" s="10">
        <v>19</v>
      </c>
      <c r="B20" s="10">
        <v>1061</v>
      </c>
      <c r="C20" s="13">
        <v>2014032627</v>
      </c>
      <c r="D20" s="13" t="s">
        <v>194</v>
      </c>
      <c r="E20" s="7">
        <v>68.2</v>
      </c>
      <c r="F20" s="13">
        <v>3</v>
      </c>
      <c r="G20" s="13">
        <v>1</v>
      </c>
      <c r="H20" s="7">
        <v>88.7</v>
      </c>
      <c r="I20" s="15">
        <v>0.968749429440219</v>
      </c>
      <c r="J20" s="7">
        <f t="shared" si="0"/>
        <v>85.92807439134744</v>
      </c>
      <c r="K20" s="7">
        <v>73.33</v>
      </c>
      <c r="L20" s="10" t="s">
        <v>174</v>
      </c>
      <c r="M20" s="10">
        <v>11</v>
      </c>
      <c r="N20" s="16">
        <v>64</v>
      </c>
      <c r="O20" s="15">
        <v>1.1301659136124</v>
      </c>
      <c r="P20" s="7">
        <f t="shared" si="1"/>
        <v>72.3306184711936</v>
      </c>
      <c r="Q20" s="7">
        <f t="shared" si="2"/>
        <v>72.8303092355968</v>
      </c>
      <c r="R20" s="7">
        <f t="shared" si="3"/>
        <v>75.37054601164294</v>
      </c>
    </row>
    <row r="21" spans="1:18" ht="19.5" customHeight="1">
      <c r="A21" s="10">
        <v>20</v>
      </c>
      <c r="B21" s="10">
        <v>1061</v>
      </c>
      <c r="C21" s="13">
        <v>2014032203</v>
      </c>
      <c r="D21" s="13" t="s">
        <v>195</v>
      </c>
      <c r="E21" s="7">
        <v>72.2</v>
      </c>
      <c r="F21" s="13">
        <v>4</v>
      </c>
      <c r="G21" s="13">
        <v>20</v>
      </c>
      <c r="H21" s="7">
        <v>90.16</v>
      </c>
      <c r="I21" s="15">
        <v>1.02151982580402</v>
      </c>
      <c r="J21" s="7">
        <f t="shared" si="0"/>
        <v>92.10022749449043</v>
      </c>
      <c r="K21" s="16">
        <v>73.73</v>
      </c>
      <c r="L21" s="10" t="s">
        <v>181</v>
      </c>
      <c r="M21" s="10">
        <v>113</v>
      </c>
      <c r="N21" s="16">
        <v>80</v>
      </c>
      <c r="O21" s="15">
        <v>0.707531038852978</v>
      </c>
      <c r="P21" s="7">
        <f t="shared" si="1"/>
        <v>56.60248310823824</v>
      </c>
      <c r="Q21" s="7">
        <f t="shared" si="2"/>
        <v>65.16624155411913</v>
      </c>
      <c r="R21" s="7">
        <f t="shared" si="3"/>
        <v>75.35656486999477</v>
      </c>
    </row>
    <row r="22" spans="1:18" ht="19.5" customHeight="1">
      <c r="A22" s="10">
        <v>21</v>
      </c>
      <c r="B22" s="10">
        <v>1061</v>
      </c>
      <c r="C22" s="13">
        <v>2014032604</v>
      </c>
      <c r="D22" s="13" t="s">
        <v>196</v>
      </c>
      <c r="E22" s="7">
        <v>69.2</v>
      </c>
      <c r="F22" s="13">
        <v>4</v>
      </c>
      <c r="G22" s="13">
        <v>1</v>
      </c>
      <c r="H22" s="7">
        <v>87.26</v>
      </c>
      <c r="I22" s="15">
        <v>1.02151982580402</v>
      </c>
      <c r="J22" s="7">
        <f t="shared" si="0"/>
        <v>89.13781999965879</v>
      </c>
      <c r="K22" s="16">
        <v>82.48</v>
      </c>
      <c r="L22" s="10" t="s">
        <v>197</v>
      </c>
      <c r="M22" s="10">
        <v>100</v>
      </c>
      <c r="N22" s="16">
        <v>62.5</v>
      </c>
      <c r="O22" s="15">
        <v>0.892879105520615</v>
      </c>
      <c r="P22" s="7">
        <f t="shared" si="1"/>
        <v>55.80494409503844</v>
      </c>
      <c r="Q22" s="7">
        <f t="shared" si="2"/>
        <v>69.14247204751922</v>
      </c>
      <c r="R22" s="7">
        <f t="shared" si="3"/>
        <v>75.15833481890533</v>
      </c>
    </row>
    <row r="23" spans="1:18" ht="19.5" customHeight="1">
      <c r="A23" s="10">
        <v>22</v>
      </c>
      <c r="B23" s="10">
        <v>1061</v>
      </c>
      <c r="C23" s="13">
        <v>2014033427</v>
      </c>
      <c r="D23" s="13" t="s">
        <v>198</v>
      </c>
      <c r="E23" s="7">
        <v>68</v>
      </c>
      <c r="F23" s="13">
        <v>1</v>
      </c>
      <c r="G23" s="13">
        <v>29</v>
      </c>
      <c r="H23" s="7">
        <v>89.82</v>
      </c>
      <c r="I23" s="15">
        <v>1.01590758513938</v>
      </c>
      <c r="J23" s="7">
        <f t="shared" si="0"/>
        <v>91.2488192972191</v>
      </c>
      <c r="K23" s="7">
        <v>77.48</v>
      </c>
      <c r="L23" s="10" t="s">
        <v>181</v>
      </c>
      <c r="M23" s="10">
        <v>114</v>
      </c>
      <c r="N23" s="16">
        <v>83.225</v>
      </c>
      <c r="O23" s="15">
        <v>0.707531038852978</v>
      </c>
      <c r="P23" s="7">
        <f t="shared" si="1"/>
        <v>58.884270708539084</v>
      </c>
      <c r="Q23" s="7">
        <f t="shared" si="2"/>
        <v>68.18213535426955</v>
      </c>
      <c r="R23" s="7">
        <f t="shared" si="3"/>
        <v>75.04749993087356</v>
      </c>
    </row>
    <row r="24" spans="1:18" ht="19.5" customHeight="1">
      <c r="A24" s="10">
        <v>23</v>
      </c>
      <c r="B24" s="10">
        <v>1061</v>
      </c>
      <c r="C24" s="13">
        <v>2014032121</v>
      </c>
      <c r="D24" s="13" t="s">
        <v>199</v>
      </c>
      <c r="E24" s="7">
        <v>61</v>
      </c>
      <c r="F24" s="13">
        <v>5</v>
      </c>
      <c r="G24" s="13">
        <v>21</v>
      </c>
      <c r="H24" s="7">
        <v>89.84</v>
      </c>
      <c r="I24" s="15">
        <v>0.974278862875064</v>
      </c>
      <c r="J24" s="7">
        <f t="shared" si="0"/>
        <v>87.52921304069575</v>
      </c>
      <c r="K24" s="7">
        <v>52.08</v>
      </c>
      <c r="L24" s="10" t="s">
        <v>185</v>
      </c>
      <c r="M24" s="10">
        <v>84</v>
      </c>
      <c r="N24" s="16">
        <v>70.67</v>
      </c>
      <c r="O24" s="15">
        <v>1.44256921406542</v>
      </c>
      <c r="P24" s="7">
        <v>100</v>
      </c>
      <c r="Q24" s="7">
        <f t="shared" si="2"/>
        <v>76.03999999999999</v>
      </c>
      <c r="R24" s="7">
        <f t="shared" si="3"/>
        <v>74.97476391220872</v>
      </c>
    </row>
    <row r="25" spans="1:18" ht="19.5" customHeight="1">
      <c r="A25" s="10">
        <v>23</v>
      </c>
      <c r="B25" s="10">
        <v>1061</v>
      </c>
      <c r="C25" s="13">
        <v>2014032506</v>
      </c>
      <c r="D25" s="13" t="s">
        <v>200</v>
      </c>
      <c r="E25" s="7">
        <v>68.2</v>
      </c>
      <c r="F25" s="13">
        <v>4</v>
      </c>
      <c r="G25" s="13">
        <v>15</v>
      </c>
      <c r="H25" s="7">
        <v>87.8</v>
      </c>
      <c r="I25" s="15">
        <v>1.02151982580402</v>
      </c>
      <c r="J25" s="7">
        <f t="shared" si="0"/>
        <v>89.68944070559294</v>
      </c>
      <c r="K25" s="16">
        <v>70.68</v>
      </c>
      <c r="L25" s="10" t="s">
        <v>185</v>
      </c>
      <c r="M25" s="10">
        <v>98</v>
      </c>
      <c r="N25" s="16">
        <v>46.67</v>
      </c>
      <c r="O25" s="15">
        <v>1.44256921406542</v>
      </c>
      <c r="P25" s="7">
        <f t="shared" si="1"/>
        <v>67.32470522043316</v>
      </c>
      <c r="Q25" s="7">
        <f t="shared" si="2"/>
        <v>69.00235261021658</v>
      </c>
      <c r="R25" s="7">
        <f t="shared" si="3"/>
        <v>74.96777325576451</v>
      </c>
    </row>
    <row r="26" spans="1:18" ht="19.5" customHeight="1">
      <c r="A26" s="10">
        <v>25</v>
      </c>
      <c r="B26" s="10">
        <v>1061</v>
      </c>
      <c r="C26" s="13">
        <v>2014032727</v>
      </c>
      <c r="D26" s="13" t="s">
        <v>201</v>
      </c>
      <c r="E26" s="7">
        <v>64</v>
      </c>
      <c r="F26" s="13">
        <v>3</v>
      </c>
      <c r="G26" s="13">
        <v>25</v>
      </c>
      <c r="H26" s="7">
        <v>91.4</v>
      </c>
      <c r="I26" s="15">
        <v>0.968749429440219</v>
      </c>
      <c r="J26" s="7">
        <f t="shared" si="0"/>
        <v>88.54369785083603</v>
      </c>
      <c r="K26" s="7">
        <v>68</v>
      </c>
      <c r="L26" s="10" t="s">
        <v>174</v>
      </c>
      <c r="M26" s="10">
        <v>39</v>
      </c>
      <c r="N26" s="16">
        <v>68</v>
      </c>
      <c r="O26" s="15">
        <v>1.1301659136124</v>
      </c>
      <c r="P26" s="7">
        <f t="shared" si="1"/>
        <v>76.85128212564321</v>
      </c>
      <c r="Q26" s="7">
        <f t="shared" si="2"/>
        <v>72.4256410628216</v>
      </c>
      <c r="R26" s="7">
        <f t="shared" si="3"/>
        <v>74.73336578037944</v>
      </c>
    </row>
    <row r="27" spans="1:18" ht="19.5" customHeight="1">
      <c r="A27" s="10">
        <v>26</v>
      </c>
      <c r="B27" s="10">
        <v>1061</v>
      </c>
      <c r="C27" s="13">
        <v>2014033723</v>
      </c>
      <c r="D27" s="13" t="s">
        <v>202</v>
      </c>
      <c r="E27" s="7">
        <v>67.8</v>
      </c>
      <c r="F27" s="13">
        <v>3</v>
      </c>
      <c r="G27" s="13">
        <v>14</v>
      </c>
      <c r="H27" s="7">
        <v>90.1</v>
      </c>
      <c r="I27" s="15">
        <v>0.968749429440219</v>
      </c>
      <c r="J27" s="7">
        <f t="shared" si="0"/>
        <v>87.28432359256372</v>
      </c>
      <c r="K27" s="7">
        <v>78.6</v>
      </c>
      <c r="L27" s="10" t="s">
        <v>174</v>
      </c>
      <c r="M27" s="10">
        <v>17</v>
      </c>
      <c r="N27" s="16">
        <v>54</v>
      </c>
      <c r="O27" s="15">
        <v>1.1301659136124</v>
      </c>
      <c r="P27" s="7">
        <f t="shared" si="1"/>
        <v>61.0289593350696</v>
      </c>
      <c r="Q27" s="7">
        <f t="shared" si="2"/>
        <v>69.8144796675348</v>
      </c>
      <c r="R27" s="7">
        <f t="shared" si="3"/>
        <v>74.45108894478304</v>
      </c>
    </row>
    <row r="28" spans="1:18" ht="19.5" customHeight="1">
      <c r="A28" s="10">
        <v>27</v>
      </c>
      <c r="B28" s="10">
        <v>1061</v>
      </c>
      <c r="C28" s="13">
        <v>2014032119</v>
      </c>
      <c r="D28" s="13" t="s">
        <v>203</v>
      </c>
      <c r="E28" s="7">
        <v>67.2</v>
      </c>
      <c r="F28" s="13">
        <v>2</v>
      </c>
      <c r="G28" s="13">
        <v>2</v>
      </c>
      <c r="H28" s="7">
        <v>88.86</v>
      </c>
      <c r="I28" s="15">
        <v>1.02184929922853</v>
      </c>
      <c r="J28" s="7">
        <f t="shared" si="0"/>
        <v>90.80152872944717</v>
      </c>
      <c r="K28" s="7">
        <v>62.68</v>
      </c>
      <c r="L28" s="10" t="s">
        <v>174</v>
      </c>
      <c r="M28" s="10">
        <v>13</v>
      </c>
      <c r="N28" s="16">
        <v>64</v>
      </c>
      <c r="O28" s="15">
        <v>1.1301659136124</v>
      </c>
      <c r="P28" s="7">
        <f t="shared" si="1"/>
        <v>72.3306184711936</v>
      </c>
      <c r="Q28" s="7">
        <f t="shared" si="2"/>
        <v>67.5053092355968</v>
      </c>
      <c r="R28" s="7">
        <f t="shared" si="3"/>
        <v>74.40258231307287</v>
      </c>
    </row>
    <row r="29" spans="1:18" ht="19.5" customHeight="1">
      <c r="A29" s="10">
        <v>28</v>
      </c>
      <c r="B29" s="10">
        <v>1061</v>
      </c>
      <c r="C29" s="13">
        <v>2014032916</v>
      </c>
      <c r="D29" s="13" t="s">
        <v>204</v>
      </c>
      <c r="E29" s="7">
        <v>60.8</v>
      </c>
      <c r="F29" s="13">
        <v>5</v>
      </c>
      <c r="G29" s="13">
        <v>4</v>
      </c>
      <c r="H29" s="7">
        <v>89.6</v>
      </c>
      <c r="I29" s="15">
        <v>0.974278862875064</v>
      </c>
      <c r="J29" s="7">
        <f t="shared" si="0"/>
        <v>87.29538611360573</v>
      </c>
      <c r="K29" s="7">
        <v>52.08</v>
      </c>
      <c r="L29" s="10" t="s">
        <v>174</v>
      </c>
      <c r="M29" s="10">
        <v>73</v>
      </c>
      <c r="N29" s="16">
        <v>85</v>
      </c>
      <c r="O29" s="15">
        <v>1.1301659136124</v>
      </c>
      <c r="P29" s="7">
        <f t="shared" si="1"/>
        <v>96.06410265705401</v>
      </c>
      <c r="Q29" s="7">
        <f t="shared" si="2"/>
        <v>74.07205132852701</v>
      </c>
      <c r="R29" s="7">
        <f t="shared" si="3"/>
        <v>74.05743636549252</v>
      </c>
    </row>
    <row r="30" spans="1:18" ht="19.5" customHeight="1">
      <c r="A30" s="10">
        <v>29</v>
      </c>
      <c r="B30" s="10">
        <v>1061</v>
      </c>
      <c r="C30" s="13">
        <v>2014031830</v>
      </c>
      <c r="D30" s="13" t="s">
        <v>205</v>
      </c>
      <c r="E30" s="7">
        <v>63</v>
      </c>
      <c r="F30" s="13">
        <v>3</v>
      </c>
      <c r="G30" s="13">
        <v>27</v>
      </c>
      <c r="H30" s="7">
        <v>93.9</v>
      </c>
      <c r="I30" s="15">
        <v>0.9687494294402191</v>
      </c>
      <c r="J30" s="7">
        <f t="shared" si="0"/>
        <v>90.96557142443658</v>
      </c>
      <c r="K30" s="7">
        <v>73.33</v>
      </c>
      <c r="L30" s="10" t="s">
        <v>174</v>
      </c>
      <c r="M30" s="10">
        <v>3</v>
      </c>
      <c r="N30" s="16">
        <v>57</v>
      </c>
      <c r="O30" s="15">
        <v>1.1301659136124</v>
      </c>
      <c r="P30" s="7">
        <f t="shared" si="1"/>
        <v>64.4194570759068</v>
      </c>
      <c r="Q30" s="7">
        <f t="shared" si="2"/>
        <v>68.8747285379534</v>
      </c>
      <c r="R30" s="7">
        <f t="shared" si="3"/>
        <v>73.73956284251233</v>
      </c>
    </row>
    <row r="31" spans="1:18" ht="19.5" customHeight="1">
      <c r="A31" s="10">
        <v>30</v>
      </c>
      <c r="B31" s="10">
        <v>1061</v>
      </c>
      <c r="C31" s="13">
        <v>2014032416</v>
      </c>
      <c r="D31" s="13" t="s">
        <v>206</v>
      </c>
      <c r="E31" s="7">
        <v>71</v>
      </c>
      <c r="F31" s="13">
        <v>4</v>
      </c>
      <c r="G31" s="13">
        <v>23</v>
      </c>
      <c r="H31" s="7">
        <v>90.4</v>
      </c>
      <c r="I31" s="15">
        <v>1.02151982580402</v>
      </c>
      <c r="J31" s="7">
        <f t="shared" si="0"/>
        <v>92.34539225268341</v>
      </c>
      <c r="K31" s="16">
        <v>41.4</v>
      </c>
      <c r="L31" s="10" t="s">
        <v>174</v>
      </c>
      <c r="M31" s="10">
        <v>67</v>
      </c>
      <c r="N31" s="16">
        <v>72</v>
      </c>
      <c r="O31" s="15">
        <v>1.1301659136124</v>
      </c>
      <c r="P31" s="7">
        <f t="shared" si="1"/>
        <v>81.3719457800928</v>
      </c>
      <c r="Q31" s="7">
        <f t="shared" si="2"/>
        <v>61.3859728900464</v>
      </c>
      <c r="R31" s="7">
        <f t="shared" si="3"/>
        <v>73.55800683182359</v>
      </c>
    </row>
    <row r="32" spans="1:18" ht="19.5" customHeight="1">
      <c r="A32" s="10">
        <v>31</v>
      </c>
      <c r="B32" s="10">
        <v>1061</v>
      </c>
      <c r="C32" s="13">
        <v>2014031920</v>
      </c>
      <c r="D32" s="13" t="s">
        <v>207</v>
      </c>
      <c r="E32" s="7">
        <v>69.4</v>
      </c>
      <c r="F32" s="13">
        <v>5</v>
      </c>
      <c r="G32" s="13">
        <v>19</v>
      </c>
      <c r="H32" s="7">
        <v>90.42</v>
      </c>
      <c r="I32" s="15">
        <v>0.974278862875064</v>
      </c>
      <c r="J32" s="7">
        <f t="shared" si="0"/>
        <v>88.0942947811633</v>
      </c>
      <c r="K32" s="7">
        <v>71.2</v>
      </c>
      <c r="L32" s="10" t="s">
        <v>181</v>
      </c>
      <c r="M32" s="10">
        <v>116</v>
      </c>
      <c r="N32" s="16">
        <v>84.425</v>
      </c>
      <c r="O32" s="15">
        <v>0.707531038852978</v>
      </c>
      <c r="P32" s="7">
        <f t="shared" si="1"/>
        <v>59.733307955162665</v>
      </c>
      <c r="Q32" s="7">
        <f t="shared" si="2"/>
        <v>65.46665397758133</v>
      </c>
      <c r="R32" s="7">
        <f t="shared" si="3"/>
        <v>73.43495002538153</v>
      </c>
    </row>
    <row r="33" spans="1:18" ht="19.5" customHeight="1">
      <c r="A33" s="10">
        <v>32</v>
      </c>
      <c r="B33" s="10">
        <v>1061</v>
      </c>
      <c r="C33" s="13">
        <v>2014032619</v>
      </c>
      <c r="D33" s="13" t="s">
        <v>208</v>
      </c>
      <c r="E33" s="7">
        <v>75.6</v>
      </c>
      <c r="F33" s="13">
        <v>2</v>
      </c>
      <c r="G33" s="13">
        <v>10</v>
      </c>
      <c r="H33" s="7">
        <v>83.4</v>
      </c>
      <c r="I33" s="15">
        <v>1.02184929922853</v>
      </c>
      <c r="J33" s="7">
        <f t="shared" si="0"/>
        <v>85.2222315556594</v>
      </c>
      <c r="K33" s="7">
        <v>49.4</v>
      </c>
      <c r="L33" s="10" t="s">
        <v>197</v>
      </c>
      <c r="M33" s="10">
        <v>108</v>
      </c>
      <c r="N33" s="16">
        <v>85</v>
      </c>
      <c r="O33" s="15">
        <v>0.892879105520615</v>
      </c>
      <c r="P33" s="7">
        <f t="shared" si="1"/>
        <v>75.89472396925227</v>
      </c>
      <c r="Q33" s="7">
        <f t="shared" si="2"/>
        <v>62.64736198462613</v>
      </c>
      <c r="R33" s="7">
        <f t="shared" si="3"/>
        <v>73.30561426054827</v>
      </c>
    </row>
    <row r="34" spans="1:18" ht="19.5" customHeight="1">
      <c r="A34" s="10">
        <v>33</v>
      </c>
      <c r="B34" s="10">
        <v>1061</v>
      </c>
      <c r="C34" s="13">
        <v>2014032926</v>
      </c>
      <c r="D34" s="13" t="s">
        <v>209</v>
      </c>
      <c r="E34" s="7">
        <v>74.6</v>
      </c>
      <c r="F34" s="13">
        <v>4</v>
      </c>
      <c r="G34" s="13">
        <v>9</v>
      </c>
      <c r="H34" s="7">
        <v>84.28</v>
      </c>
      <c r="I34" s="15">
        <v>1.02151982580402</v>
      </c>
      <c r="J34" s="7">
        <f t="shared" si="0"/>
        <v>86.0936909187628</v>
      </c>
      <c r="K34" s="16">
        <v>62.48</v>
      </c>
      <c r="L34" s="10" t="s">
        <v>181</v>
      </c>
      <c r="M34" s="10">
        <v>128</v>
      </c>
      <c r="N34" s="16">
        <v>88.25</v>
      </c>
      <c r="O34" s="15">
        <v>0.707531038852978</v>
      </c>
      <c r="P34" s="7">
        <f t="shared" si="1"/>
        <v>62.43961417877531</v>
      </c>
      <c r="Q34" s="7">
        <f t="shared" si="2"/>
        <v>62.45980708938765</v>
      </c>
      <c r="R34" s="7">
        <f t="shared" si="3"/>
        <v>73.1920301113839</v>
      </c>
    </row>
    <row r="35" spans="1:18" ht="19.5" customHeight="1">
      <c r="A35" s="10">
        <v>33</v>
      </c>
      <c r="B35" s="10">
        <v>1061</v>
      </c>
      <c r="C35" s="13">
        <v>2014032617</v>
      </c>
      <c r="D35" s="13" t="s">
        <v>210</v>
      </c>
      <c r="E35" s="7">
        <v>69.2</v>
      </c>
      <c r="F35" s="13">
        <v>2</v>
      </c>
      <c r="G35" s="13">
        <v>27</v>
      </c>
      <c r="H35" s="7">
        <v>88.4</v>
      </c>
      <c r="I35" s="15">
        <v>1.02184929922853</v>
      </c>
      <c r="J35" s="7">
        <f t="shared" si="0"/>
        <v>90.33147805180205</v>
      </c>
      <c r="K35" s="7">
        <v>62.48</v>
      </c>
      <c r="L35" s="10" t="s">
        <v>181</v>
      </c>
      <c r="M35" s="10">
        <v>121</v>
      </c>
      <c r="N35" s="16">
        <v>90.7</v>
      </c>
      <c r="O35" s="15">
        <v>0.707531038852978</v>
      </c>
      <c r="P35" s="7">
        <f t="shared" si="1"/>
        <v>64.17306522396511</v>
      </c>
      <c r="Q35" s="7">
        <f t="shared" si="2"/>
        <v>63.32653261198256</v>
      </c>
      <c r="R35" s="7">
        <f t="shared" si="3"/>
        <v>73.19005646033364</v>
      </c>
    </row>
    <row r="36" spans="1:18" ht="19.5" customHeight="1">
      <c r="A36" s="10">
        <v>35</v>
      </c>
      <c r="B36" s="10">
        <v>1061</v>
      </c>
      <c r="C36" s="13">
        <v>2014032815</v>
      </c>
      <c r="D36" s="13" t="s">
        <v>211</v>
      </c>
      <c r="E36" s="7">
        <v>63</v>
      </c>
      <c r="F36" s="13">
        <v>4</v>
      </c>
      <c r="G36" s="13">
        <v>24</v>
      </c>
      <c r="H36" s="7">
        <v>79.56</v>
      </c>
      <c r="I36" s="15">
        <v>1.0215198258040215</v>
      </c>
      <c r="J36" s="7">
        <f t="shared" si="0"/>
        <v>81.27211734096795</v>
      </c>
      <c r="K36" s="16">
        <v>81.28</v>
      </c>
      <c r="L36" s="10" t="s">
        <v>174</v>
      </c>
      <c r="M36" s="10">
        <v>28</v>
      </c>
      <c r="N36" s="16">
        <v>60</v>
      </c>
      <c r="O36" s="15">
        <v>1.1301659136124</v>
      </c>
      <c r="P36" s="7">
        <f t="shared" si="1"/>
        <v>67.809954816744</v>
      </c>
      <c r="Q36" s="7">
        <f t="shared" si="2"/>
        <v>74.544977408372</v>
      </c>
      <c r="R36" s="7">
        <f t="shared" si="3"/>
        <v>73.0996261656392</v>
      </c>
    </row>
    <row r="37" spans="1:18" ht="19.5" customHeight="1">
      <c r="A37" s="10">
        <v>36</v>
      </c>
      <c r="B37" s="10">
        <v>1061</v>
      </c>
      <c r="C37" s="13">
        <v>2014033607</v>
      </c>
      <c r="D37" s="13" t="s">
        <v>212</v>
      </c>
      <c r="E37" s="7">
        <v>71.8</v>
      </c>
      <c r="F37" s="13">
        <v>3</v>
      </c>
      <c r="G37" s="13">
        <v>26</v>
      </c>
      <c r="H37" s="7">
        <v>85.2</v>
      </c>
      <c r="I37" s="15">
        <v>0.968749429440219</v>
      </c>
      <c r="J37" s="7">
        <f t="shared" si="0"/>
        <v>82.53745138830666</v>
      </c>
      <c r="K37" s="7">
        <v>73.73</v>
      </c>
      <c r="L37" s="10" t="s">
        <v>181</v>
      </c>
      <c r="M37" s="10">
        <v>129</v>
      </c>
      <c r="N37" s="16">
        <v>84.725</v>
      </c>
      <c r="O37" s="15">
        <v>0.707531038852978</v>
      </c>
      <c r="P37" s="7">
        <f t="shared" si="1"/>
        <v>59.94556726681856</v>
      </c>
      <c r="Q37" s="7">
        <f t="shared" si="2"/>
        <v>66.83778363340929</v>
      </c>
      <c r="R37" s="7">
        <f t="shared" si="3"/>
        <v>73.03634886985571</v>
      </c>
    </row>
    <row r="38" spans="2:7" ht="19.5" customHeight="1">
      <c r="B38" s="17"/>
      <c r="C38" s="18"/>
      <c r="D38" s="18"/>
      <c r="E38" s="19"/>
      <c r="F38" s="18"/>
      <c r="G38" s="18"/>
    </row>
    <row r="39" spans="2:7" ht="19.5" customHeight="1">
      <c r="B39" s="17"/>
      <c r="C39" s="18"/>
      <c r="D39" s="18"/>
      <c r="E39" s="19"/>
      <c r="F39" s="18"/>
      <c r="G39" s="18"/>
    </row>
    <row r="40" spans="2:7" ht="19.5" customHeight="1">
      <c r="B40" s="17"/>
      <c r="C40" s="18"/>
      <c r="D40" s="18"/>
      <c r="E40" s="19"/>
      <c r="F40" s="18"/>
      <c r="G40" s="18"/>
    </row>
    <row r="41" spans="2:7" ht="19.5" customHeight="1">
      <c r="B41" s="17"/>
      <c r="C41" s="18"/>
      <c r="D41" s="18"/>
      <c r="E41" s="19"/>
      <c r="F41" s="18"/>
      <c r="G41" s="18"/>
    </row>
    <row r="42" spans="2:7" ht="19.5" customHeight="1">
      <c r="B42" s="20"/>
      <c r="C42" s="20"/>
      <c r="D42" s="20"/>
      <c r="E42" s="21"/>
      <c r="F42" s="20"/>
      <c r="G42" s="20"/>
    </row>
  </sheetData>
  <sheetProtection/>
  <printOptions/>
  <pageMargins left="0.275" right="0.19652777777777777" top="0.7513888888888889" bottom="0.4326388888888889" header="0.11805555555555555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I18" sqref="I18"/>
    </sheetView>
  </sheetViews>
  <sheetFormatPr defaultColWidth="9.00390625" defaultRowHeight="14.25"/>
  <cols>
    <col min="3" max="3" width="11.50390625" style="0" bestFit="1" customWidth="1"/>
  </cols>
  <sheetData>
    <row r="1" spans="1:12" ht="27">
      <c r="A1" s="2" t="s">
        <v>157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213</v>
      </c>
      <c r="G1" s="4" t="s">
        <v>7</v>
      </c>
      <c r="H1" s="3" t="s">
        <v>8</v>
      </c>
      <c r="I1" s="4" t="s">
        <v>158</v>
      </c>
      <c r="J1" s="3" t="s">
        <v>214</v>
      </c>
      <c r="K1" s="4" t="s">
        <v>215</v>
      </c>
      <c r="L1" s="3" t="s">
        <v>11</v>
      </c>
    </row>
    <row r="2" spans="1:12" ht="14.25">
      <c r="A2" s="5">
        <v>1</v>
      </c>
      <c r="B2" s="6">
        <v>1051</v>
      </c>
      <c r="C2" s="6">
        <v>2014013311</v>
      </c>
      <c r="D2" s="6" t="s">
        <v>216</v>
      </c>
      <c r="E2" s="7">
        <v>74.6</v>
      </c>
      <c r="F2" s="4" t="s">
        <v>217</v>
      </c>
      <c r="G2" s="6">
        <v>6</v>
      </c>
      <c r="H2" s="7">
        <v>90</v>
      </c>
      <c r="I2" s="6">
        <v>9</v>
      </c>
      <c r="J2" s="7">
        <v>55.5</v>
      </c>
      <c r="K2" s="7">
        <v>31.6</v>
      </c>
      <c r="L2" s="7">
        <f>E2*0.3+H2*0.3+J2*0.4+K2*0.4</f>
        <v>84.22</v>
      </c>
    </row>
    <row r="3" spans="1:12" ht="14.25">
      <c r="A3" s="5">
        <v>2</v>
      </c>
      <c r="B3" s="6">
        <v>1051</v>
      </c>
      <c r="C3" s="6">
        <v>2014013419</v>
      </c>
      <c r="D3" s="6" t="s">
        <v>218</v>
      </c>
      <c r="E3" s="7">
        <v>76.2</v>
      </c>
      <c r="F3" s="4" t="s">
        <v>217</v>
      </c>
      <c r="G3" s="6">
        <v>2</v>
      </c>
      <c r="H3" s="7">
        <v>91</v>
      </c>
      <c r="I3" s="6">
        <v>8</v>
      </c>
      <c r="J3" s="7">
        <v>55.4</v>
      </c>
      <c r="K3" s="7">
        <v>28.2</v>
      </c>
      <c r="L3" s="7">
        <f>E3*0.3+H3*0.3+J3*0.4+K3*0.4</f>
        <v>83.6</v>
      </c>
    </row>
    <row r="4" spans="1:12" ht="14.25">
      <c r="A4" s="5">
        <v>3</v>
      </c>
      <c r="B4" s="6">
        <v>1051</v>
      </c>
      <c r="C4" s="6">
        <v>2014014108</v>
      </c>
      <c r="D4" s="6" t="s">
        <v>219</v>
      </c>
      <c r="E4" s="7">
        <v>74.4</v>
      </c>
      <c r="F4" s="4" t="s">
        <v>217</v>
      </c>
      <c r="G4" s="6">
        <v>7</v>
      </c>
      <c r="H4" s="7">
        <v>91.14</v>
      </c>
      <c r="I4" s="6">
        <v>2</v>
      </c>
      <c r="J4" s="7">
        <v>54</v>
      </c>
      <c r="K4" s="7">
        <v>30.4</v>
      </c>
      <c r="L4" s="7">
        <f>E4*0.3+H4*0.3+J4*0.4+K4*0.4</f>
        <v>83.422</v>
      </c>
    </row>
    <row r="5" spans="1:12" ht="14.25">
      <c r="A5" s="5">
        <v>4</v>
      </c>
      <c r="B5" s="6">
        <v>1051</v>
      </c>
      <c r="C5" s="6">
        <v>2014014209</v>
      </c>
      <c r="D5" s="6" t="s">
        <v>220</v>
      </c>
      <c r="E5" s="7">
        <v>74</v>
      </c>
      <c r="F5" s="4" t="s">
        <v>217</v>
      </c>
      <c r="G5" s="6">
        <v>4</v>
      </c>
      <c r="H5" s="7">
        <v>91.5</v>
      </c>
      <c r="I5" s="6">
        <v>7</v>
      </c>
      <c r="J5" s="7">
        <v>49</v>
      </c>
      <c r="K5" s="7">
        <v>33</v>
      </c>
      <c r="L5" s="7">
        <f>E5*0.3+H5*0.3+J5*0.4+K5*0.4</f>
        <v>82.45</v>
      </c>
    </row>
  </sheetData>
  <sheetProtection/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R16" sqref="R16"/>
    </sheetView>
  </sheetViews>
  <sheetFormatPr defaultColWidth="9.00390625" defaultRowHeight="14.25"/>
  <cols>
    <col min="3" max="3" width="11.50390625" style="0" bestFit="1" customWidth="1"/>
    <col min="11" max="11" width="9.00390625" style="1" customWidth="1"/>
  </cols>
  <sheetData>
    <row r="1" spans="1:12" ht="27">
      <c r="A1" s="2" t="s">
        <v>157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6</v>
      </c>
      <c r="G1" s="4" t="s">
        <v>7</v>
      </c>
      <c r="H1" s="3" t="s">
        <v>8</v>
      </c>
      <c r="I1" s="4" t="s">
        <v>158</v>
      </c>
      <c r="J1" s="3" t="s">
        <v>221</v>
      </c>
      <c r="K1" s="8" t="s">
        <v>222</v>
      </c>
      <c r="L1" s="3" t="s">
        <v>11</v>
      </c>
    </row>
    <row r="2" spans="1:12" ht="14.25">
      <c r="A2" s="5">
        <v>1</v>
      </c>
      <c r="B2" s="6">
        <v>1071</v>
      </c>
      <c r="C2" s="6">
        <v>2014031118</v>
      </c>
      <c r="D2" s="6" t="s">
        <v>223</v>
      </c>
      <c r="E2" s="7">
        <v>78</v>
      </c>
      <c r="F2" s="4" t="s">
        <v>224</v>
      </c>
      <c r="G2" s="6">
        <v>25</v>
      </c>
      <c r="H2" s="7">
        <v>90.1</v>
      </c>
      <c r="I2" s="6">
        <v>15</v>
      </c>
      <c r="J2" s="7">
        <v>92</v>
      </c>
      <c r="K2" s="7">
        <v>91</v>
      </c>
      <c r="L2" s="7">
        <f>E2*0.3+H2*0.3+(J2+K2)*0.2</f>
        <v>87.03</v>
      </c>
    </row>
    <row r="3" spans="1:12" ht="14.25">
      <c r="A3" s="5">
        <v>2</v>
      </c>
      <c r="B3" s="6">
        <v>1071</v>
      </c>
      <c r="C3" s="6">
        <v>2014030721</v>
      </c>
      <c r="D3" s="6" t="s">
        <v>225</v>
      </c>
      <c r="E3" s="7">
        <v>82.2</v>
      </c>
      <c r="F3" s="4" t="s">
        <v>224</v>
      </c>
      <c r="G3" s="6">
        <v>21</v>
      </c>
      <c r="H3" s="7">
        <v>90.66</v>
      </c>
      <c r="I3" s="6">
        <v>2</v>
      </c>
      <c r="J3" s="7">
        <v>83.4</v>
      </c>
      <c r="K3" s="7">
        <v>89.6</v>
      </c>
      <c r="L3" s="7">
        <f>E3*0.3+H3*0.3+(J3+K3)*0.2</f>
        <v>86.458</v>
      </c>
    </row>
    <row r="4" spans="1:12" ht="14.25">
      <c r="A4" s="5">
        <v>3</v>
      </c>
      <c r="B4" s="6">
        <v>1071</v>
      </c>
      <c r="C4" s="6">
        <v>2014030225</v>
      </c>
      <c r="D4" s="6" t="s">
        <v>226</v>
      </c>
      <c r="E4" s="7">
        <v>74</v>
      </c>
      <c r="F4" s="4" t="s">
        <v>224</v>
      </c>
      <c r="G4" s="6">
        <v>19</v>
      </c>
      <c r="H4" s="7">
        <v>89.58</v>
      </c>
      <c r="I4" s="6">
        <v>10</v>
      </c>
      <c r="J4" s="7">
        <v>91</v>
      </c>
      <c r="K4" s="7">
        <v>94</v>
      </c>
      <c r="L4" s="7">
        <f>E4*0.3+H4*0.3+(J4+K4)*0.2</f>
        <v>86.074</v>
      </c>
    </row>
    <row r="5" spans="1:12" ht="14.25">
      <c r="A5" s="5">
        <v>4</v>
      </c>
      <c r="B5" s="6">
        <v>1071</v>
      </c>
      <c r="C5" s="6">
        <v>2014030908</v>
      </c>
      <c r="D5" s="6" t="s">
        <v>227</v>
      </c>
      <c r="E5" s="7">
        <v>76.8</v>
      </c>
      <c r="F5" s="4" t="s">
        <v>224</v>
      </c>
      <c r="G5" s="6">
        <v>29</v>
      </c>
      <c r="H5" s="7">
        <v>90.48</v>
      </c>
      <c r="I5" s="6">
        <v>13</v>
      </c>
      <c r="J5" s="7">
        <v>86</v>
      </c>
      <c r="K5" s="7">
        <v>86</v>
      </c>
      <c r="L5" s="7">
        <f>E5*0.3+H5*0.3+(J5+K5)*0.2</f>
        <v>84.584</v>
      </c>
    </row>
  </sheetData>
  <sheetProtection/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2014-07-25T11:01:01Z</dcterms:created>
  <dcterms:modified xsi:type="dcterms:W3CDTF">2014-07-30T03:36:08Z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