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20" tabRatio="1000" activeTab="6"/>
  </bookViews>
  <sheets>
    <sheet name="传染病医院护理" sheetId="1" r:id="rId1"/>
    <sheet name="乡镇卫生院护理" sheetId="2" r:id="rId2"/>
    <sheet name="第二人民医院护理" sheetId="3" r:id="rId3"/>
    <sheet name="妇幼保健院护理" sheetId="4" r:id="rId4"/>
    <sheet name="中医院护理" sheetId="5" r:id="rId5"/>
    <sheet name="人民医院影像" sheetId="6" r:id="rId6"/>
    <sheet name="第二人民医院影像" sheetId="7" r:id="rId7"/>
    <sheet name="中医学" sheetId="8" r:id="rId8"/>
  </sheets>
  <definedNames>
    <definedName name="_xlnm.Print_Titles" localSheetId="0">'传染病医院护理'!$1:$3</definedName>
    <definedName name="_xlnm.Print_Titles" localSheetId="2">'第二人民医院护理'!$1:$3</definedName>
    <definedName name="_xlnm.Print_Titles" localSheetId="6">'第二人民医院影像'!$1:$3</definedName>
    <definedName name="_xlnm.Print_Titles" localSheetId="3">'妇幼保健院护理'!$1:$3</definedName>
    <definedName name="_xlnm.Print_Titles" localSheetId="5">'人民医院影像'!$1:$3</definedName>
    <definedName name="_xlnm.Print_Titles" localSheetId="1">'乡镇卫生院护理'!$1:$3</definedName>
    <definedName name="_xlnm.Print_Titles" localSheetId="7">'中医学'!$1:$3</definedName>
    <definedName name="_xlnm.Print_Titles" localSheetId="4">'中医院护理'!$1:$3</definedName>
  </definedNames>
  <calcPr fullCalcOnLoad="1"/>
</workbook>
</file>

<file path=xl/sharedStrings.xml><?xml version="1.0" encoding="utf-8"?>
<sst xmlns="http://schemas.openxmlformats.org/spreadsheetml/2006/main" count="669" uniqueCount="286">
  <si>
    <t>准考证号</t>
  </si>
  <si>
    <t>姓名</t>
  </si>
  <si>
    <t>考场</t>
  </si>
  <si>
    <t>备注</t>
  </si>
  <si>
    <t>考试
成绩</t>
  </si>
  <si>
    <t>折合
成绩</t>
  </si>
  <si>
    <t>公共基础知识</t>
  </si>
  <si>
    <t>报考
单位</t>
  </si>
  <si>
    <t>报考岗位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</si>
  <si>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</si>
  <si>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</si>
  <si>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</si>
  <si>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</si>
  <si>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</si>
  <si>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</si>
  <si>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</si>
  <si>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</si>
  <si>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</si>
  <si>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</si>
  <si>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</si>
  <si>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014</t>
  </si>
  <si>
    <t>015</t>
  </si>
  <si>
    <t>016</t>
  </si>
  <si>
    <t>017</t>
  </si>
  <si>
    <t>018</t>
  </si>
  <si>
    <t>019</t>
  </si>
  <si>
    <t>024</t>
  </si>
  <si>
    <t>025</t>
  </si>
  <si>
    <t>030</t>
  </si>
  <si>
    <t>031</t>
  </si>
  <si>
    <t>033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</si>
  <si>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</si>
  <si>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</si>
  <si>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</si>
  <si>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</si>
  <si>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</si>
  <si>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</si>
  <si>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</si>
  <si>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</si>
  <si>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</si>
  <si>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</si>
  <si>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</si>
  <si>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</si>
  <si>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</si>
  <si>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</si>
  <si>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061</t>
  </si>
  <si>
    <t>062</t>
  </si>
  <si>
    <t>064</t>
  </si>
  <si>
    <t>065</t>
  </si>
  <si>
    <t>069</t>
  </si>
  <si>
    <t>071</t>
  </si>
  <si>
    <t>075</t>
  </si>
  <si>
    <t>078</t>
  </si>
  <si>
    <t>079</t>
  </si>
  <si>
    <t>082</t>
  </si>
  <si>
    <t>086</t>
  </si>
  <si>
    <t>088</t>
  </si>
  <si>
    <t>089</t>
  </si>
  <si>
    <t>091</t>
  </si>
  <si>
    <t>097</t>
  </si>
  <si>
    <t>098</t>
  </si>
  <si>
    <t>100</t>
  </si>
  <si>
    <t>101</t>
  </si>
  <si>
    <t>103</t>
  </si>
  <si>
    <t>109</t>
  </si>
  <si>
    <t>111</t>
  </si>
  <si>
    <t>122</t>
  </si>
  <si>
    <t>123</t>
  </si>
  <si>
    <t>125</t>
  </si>
  <si>
    <t>128</t>
  </si>
  <si>
    <t>130</t>
  </si>
  <si>
    <t>131</t>
  </si>
  <si>
    <t>134</t>
  </si>
  <si>
    <t>136</t>
  </si>
  <si>
    <t>141</t>
  </si>
  <si>
    <t>143</t>
  </si>
  <si>
    <t>146</t>
  </si>
  <si>
    <t>149</t>
  </si>
  <si>
    <t>151</t>
  </si>
  <si>
    <t>153</t>
  </si>
  <si>
    <t>154</t>
  </si>
  <si>
    <t>155</t>
  </si>
  <si>
    <t>157</t>
  </si>
  <si>
    <t>159</t>
  </si>
  <si>
    <t>160</t>
  </si>
  <si>
    <t>162</t>
  </si>
  <si>
    <t>171</t>
  </si>
  <si>
    <t>174</t>
  </si>
  <si>
    <t>175</t>
  </si>
  <si>
    <t>176</t>
  </si>
  <si>
    <t>179</t>
  </si>
  <si>
    <t>181</t>
  </si>
  <si>
    <t>183</t>
  </si>
  <si>
    <t>184</t>
  </si>
  <si>
    <t>187</t>
  </si>
  <si>
    <t>188</t>
  </si>
  <si>
    <t>192</t>
  </si>
  <si>
    <t>197</t>
  </si>
  <si>
    <t>199</t>
  </si>
  <si>
    <t>200</t>
  </si>
  <si>
    <t>204</t>
  </si>
  <si>
    <t>205</t>
  </si>
  <si>
    <t>207</t>
  </si>
  <si>
    <t>209</t>
  </si>
  <si>
    <t>212</t>
  </si>
  <si>
    <t>214</t>
  </si>
  <si>
    <t>215</t>
  </si>
  <si>
    <t>216</t>
  </si>
  <si>
    <t>218</t>
  </si>
  <si>
    <t>219</t>
  </si>
  <si>
    <t>222</t>
  </si>
  <si>
    <t>223</t>
  </si>
  <si>
    <t>225</t>
  </si>
  <si>
    <t>228</t>
  </si>
  <si>
    <t>229</t>
  </si>
  <si>
    <t>230</t>
  </si>
  <si>
    <t>231</t>
  </si>
  <si>
    <t>232</t>
  </si>
  <si>
    <t>235</t>
  </si>
  <si>
    <t>236</t>
  </si>
  <si>
    <t>阴文文</t>
  </si>
  <si>
    <t>任爱萍</t>
  </si>
  <si>
    <t>袁纳</t>
  </si>
  <si>
    <t>刘佩</t>
  </si>
  <si>
    <t>张淑蕊</t>
  </si>
  <si>
    <t>张蕊</t>
  </si>
  <si>
    <t>李静</t>
  </si>
  <si>
    <t>孙莹</t>
  </si>
  <si>
    <t>陈秀秀</t>
  </si>
  <si>
    <t>周彦瑞</t>
  </si>
  <si>
    <t>朱娟</t>
  </si>
  <si>
    <t>张芬</t>
  </si>
  <si>
    <t>韩亚翠</t>
  </si>
  <si>
    <t>孙玉霞</t>
  </si>
  <si>
    <t>姚丽</t>
  </si>
  <si>
    <t>王洪霞</t>
  </si>
  <si>
    <t>姚倩</t>
  </si>
  <si>
    <t>赵雯</t>
  </si>
  <si>
    <t>杨蕊</t>
  </si>
  <si>
    <t>苗新新</t>
  </si>
  <si>
    <t>王会</t>
  </si>
  <si>
    <t>晋龙梅</t>
  </si>
  <si>
    <t>曹静</t>
  </si>
  <si>
    <t>张文燕</t>
  </si>
  <si>
    <t>王海燕</t>
  </si>
  <si>
    <t>杨婷</t>
  </si>
  <si>
    <t>沈阳</t>
  </si>
  <si>
    <t>郭喜连</t>
  </si>
  <si>
    <t>梁玉涵</t>
  </si>
  <si>
    <t>张玉梅</t>
  </si>
  <si>
    <t>张燕红</t>
  </si>
  <si>
    <t>谷卫静</t>
  </si>
  <si>
    <t>刘庆磊</t>
  </si>
  <si>
    <t>李贤</t>
  </si>
  <si>
    <t>郑宇</t>
  </si>
  <si>
    <t>刘文昌</t>
  </si>
  <si>
    <t>袁春各</t>
  </si>
  <si>
    <t>王馨婍</t>
  </si>
  <si>
    <t>庄媛媛</t>
  </si>
  <si>
    <t>袁露</t>
  </si>
  <si>
    <t>憨梨霞</t>
  </si>
  <si>
    <t>李雪花</t>
  </si>
  <si>
    <t>黄先梅</t>
  </si>
  <si>
    <t>齐彦彦</t>
  </si>
  <si>
    <t>朱清</t>
  </si>
  <si>
    <t>袁新</t>
  </si>
  <si>
    <t>杨配配</t>
  </si>
  <si>
    <t>刘云鹤</t>
  </si>
  <si>
    <t>张彬</t>
  </si>
  <si>
    <t>史长芹</t>
  </si>
  <si>
    <t>赵函</t>
  </si>
  <si>
    <t>岳夏炎</t>
  </si>
  <si>
    <t>范燕华</t>
  </si>
  <si>
    <t>吕娜</t>
  </si>
  <si>
    <t>李铭</t>
  </si>
  <si>
    <t>王林茹</t>
  </si>
  <si>
    <t>秦传品</t>
  </si>
  <si>
    <t>张文</t>
  </si>
  <si>
    <t>王惠</t>
  </si>
  <si>
    <t>吴雅莉</t>
  </si>
  <si>
    <t>窦爱平</t>
  </si>
  <si>
    <t>王玉花</t>
  </si>
  <si>
    <t>伊慧芳</t>
  </si>
  <si>
    <t>王蒙</t>
  </si>
  <si>
    <t>王宁</t>
  </si>
  <si>
    <t>史凤梅</t>
  </si>
  <si>
    <t>陈玉玲</t>
  </si>
  <si>
    <t>丁银霞</t>
  </si>
  <si>
    <t>谷晓晶</t>
  </si>
  <si>
    <t>司丹</t>
  </si>
  <si>
    <t>李冬梅</t>
  </si>
  <si>
    <t>张清</t>
  </si>
  <si>
    <t>卢婷婷</t>
  </si>
  <si>
    <t>周敏</t>
  </si>
  <si>
    <t>张玉霞</t>
  </si>
  <si>
    <t>王昌</t>
  </si>
  <si>
    <t>赵婷</t>
  </si>
  <si>
    <t>刘光丽</t>
  </si>
  <si>
    <t>高照杰</t>
  </si>
  <si>
    <t>赵素梅</t>
  </si>
  <si>
    <t>董延芳</t>
  </si>
  <si>
    <t>张平平</t>
  </si>
  <si>
    <t>梁硕</t>
  </si>
  <si>
    <t>王亲</t>
  </si>
  <si>
    <t>师翠玲</t>
  </si>
  <si>
    <t>朱复莉</t>
  </si>
  <si>
    <t>苏娜</t>
  </si>
  <si>
    <t>苏翠凤</t>
  </si>
  <si>
    <t>陈芹</t>
  </si>
  <si>
    <t>赵冬梅</t>
  </si>
  <si>
    <t>李敏</t>
  </si>
  <si>
    <t>韩倩</t>
  </si>
  <si>
    <t>郜孝苗</t>
  </si>
  <si>
    <t>马小纯</t>
  </si>
  <si>
    <t>吴梦华</t>
  </si>
  <si>
    <t>刘冰</t>
  </si>
  <si>
    <t>刘飞宏</t>
  </si>
  <si>
    <t>朱翠翠</t>
  </si>
  <si>
    <t>刘永</t>
  </si>
  <si>
    <t>朱盼</t>
  </si>
  <si>
    <t>朱云凤</t>
  </si>
  <si>
    <t>韩雪</t>
  </si>
  <si>
    <t>祝全亮</t>
  </si>
  <si>
    <t>杨晓霞</t>
  </si>
  <si>
    <t>曹县妇幼保健院</t>
  </si>
  <si>
    <t>曹县中医院</t>
  </si>
  <si>
    <t>乡镇卫生院</t>
  </si>
  <si>
    <t>曹县第二人民医院</t>
  </si>
  <si>
    <t>曹县传染病医院</t>
  </si>
  <si>
    <t>护理</t>
  </si>
  <si>
    <t>曹县人民医院</t>
  </si>
  <si>
    <t>窦娟</t>
  </si>
  <si>
    <t>刘贝贝</t>
  </si>
  <si>
    <t>张淑晗</t>
  </si>
  <si>
    <t>尤洪磊</t>
  </si>
  <si>
    <t>孙广坤</t>
  </si>
  <si>
    <t>翟冒彪</t>
  </si>
  <si>
    <t>丁存柱</t>
  </si>
  <si>
    <t>宁春景</t>
  </si>
  <si>
    <t>张烨</t>
  </si>
  <si>
    <t>医学影像</t>
  </si>
  <si>
    <t>范明松</t>
  </si>
  <si>
    <t>马彦美</t>
  </si>
  <si>
    <t>马效爽</t>
  </si>
  <si>
    <t>齐红梅</t>
  </si>
  <si>
    <t>戈冬梅</t>
  </si>
  <si>
    <t>张炳</t>
  </si>
  <si>
    <t>宋宪波</t>
  </si>
  <si>
    <t>陈素欠</t>
  </si>
  <si>
    <t>岳娜</t>
  </si>
  <si>
    <t>中医学</t>
  </si>
  <si>
    <t>专业基础知识</t>
  </si>
  <si>
    <t>报考
单位</t>
  </si>
  <si>
    <t>报考岗位</t>
  </si>
  <si>
    <t>公共基础知识</t>
  </si>
  <si>
    <t>专业基础知识</t>
  </si>
  <si>
    <t>护理</t>
  </si>
  <si>
    <t>报考
单位</t>
  </si>
  <si>
    <t>报考岗位</t>
  </si>
  <si>
    <t>公共基础知识</t>
  </si>
  <si>
    <t>专业基础知识</t>
  </si>
  <si>
    <t>护理</t>
  </si>
  <si>
    <t>报考
单位</t>
  </si>
  <si>
    <t>报考岗位</t>
  </si>
  <si>
    <t>公共基础知识</t>
  </si>
  <si>
    <t>专业基础知识</t>
  </si>
  <si>
    <t>护理</t>
  </si>
  <si>
    <t>名次</t>
  </si>
  <si>
    <t>名次</t>
  </si>
  <si>
    <t>曹县2014年公开招聘卫生专业技术人员护理笔试成绩</t>
  </si>
  <si>
    <t>笔试成绩</t>
  </si>
  <si>
    <t>面试成绩</t>
  </si>
  <si>
    <t>总成绩</t>
  </si>
  <si>
    <t>曹县2014年公开招聘卫生专业技术人员护理总成绩</t>
  </si>
  <si>
    <t>进入体检</t>
  </si>
  <si>
    <t>面试成绩</t>
  </si>
  <si>
    <t>总成绩</t>
  </si>
  <si>
    <t>曹县2014年公开招聘卫生专业技术人员中医学总成绩</t>
  </si>
  <si>
    <t>笔试成绩</t>
  </si>
  <si>
    <t>面试成绩</t>
  </si>
  <si>
    <t>总成绩</t>
  </si>
  <si>
    <t>进入体检</t>
  </si>
  <si>
    <t>进入体检</t>
  </si>
  <si>
    <t>笔试成绩</t>
  </si>
  <si>
    <t>曹县2014年公开招聘卫生专业技术人员影像总成绩</t>
  </si>
  <si>
    <t>笔试成绩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</si>
</sst>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_ "/>
    <numFmt numFmtId="180" formatCode="0_ "/>
  </numFmts>
  <fonts count="31"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8" fillId="8" borderId="0" applyNumberFormat="0" applyBorder="0" applyAlignment="0" applyProtection="0"/>
    <xf numFmtId="0" fontId="9" fillId="2" borderId="8" applyNumberFormat="0" applyAlignment="0" applyProtection="0"/>
    <xf numFmtId="0" fontId="4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"/>
  <sheetViews>
    <sheetView workbookViewId="0" topLeftCell="A1">
      <selection activeCell="N8" sqref="N8"/>
    </sheetView>
  </sheetViews>
  <sheetFormatPr defaultColWidth="9.00390625" defaultRowHeight="14.25"/>
  <cols>
    <col min="1" max="1" width="5.375" style="1" customWidth="1"/>
    <col min="2" max="2" width="5.125" style="1" customWidth="1"/>
    <col min="3" max="3" width="7.125" style="1" customWidth="1"/>
    <col min="4" max="4" width="14.50390625" style="1" customWidth="1"/>
    <col min="5" max="5" width="6.375" style="1" customWidth="1"/>
    <col min="6" max="6" width="4.00390625" style="1" customWidth="1"/>
    <col min="7" max="7" width="0.12890625" style="3" customWidth="1"/>
    <col min="8" max="8" width="8.125" style="1" hidden="1" customWidth="1"/>
    <col min="9" max="9" width="7.25390625" style="3" hidden="1" customWidth="1"/>
    <col min="10" max="10" width="8.125" style="1" hidden="1" customWidth="1"/>
    <col min="11" max="13" width="8.625" style="1" customWidth="1"/>
    <col min="14" max="14" width="8.125" style="1" customWidth="1"/>
    <col min="15" max="16384" width="9.00390625" style="1" bestFit="1" customWidth="1"/>
  </cols>
  <sheetData>
    <row r="1" spans="1:14" ht="55.5" customHeight="1">
      <c r="A1" s="15" t="s">
        <v>273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3" t="s">
        <v>268</v>
      </c>
      <c r="B2" s="21" t="s">
        <v>0</v>
      </c>
      <c r="C2" s="16" t="s">
        <v>1</v>
      </c>
      <c r="D2" s="16" t="s">
        <v>7</v>
      </c>
      <c r="E2" s="16" t="s">
        <v>8</v>
      </c>
      <c r="F2" s="16" t="s">
        <v>2</v>
      </c>
      <c r="G2" s="19" t="s">
        <v>6</v>
      </c>
      <c r="H2" s="20"/>
      <c r="I2" s="19" t="s">
        <v>251</v>
      </c>
      <c r="J2" s="20"/>
      <c r="K2" s="16" t="s">
        <v>278</v>
      </c>
      <c r="L2" s="16" t="s">
        <v>279</v>
      </c>
      <c r="M2" s="16" t="s">
        <v>280</v>
      </c>
      <c r="N2" s="18" t="s">
        <v>3</v>
      </c>
    </row>
    <row r="3" spans="1:14" ht="36" customHeight="1">
      <c r="A3" s="24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2">
        <v>1</v>
      </c>
      <c r="B4" s="5" t="s">
        <v>119</v>
      </c>
      <c r="C4" s="5" t="s">
        <v>223</v>
      </c>
      <c r="D4" s="5" t="s">
        <v>228</v>
      </c>
      <c r="E4" s="4" t="s">
        <v>229</v>
      </c>
      <c r="F4" s="6">
        <v>8</v>
      </c>
      <c r="G4" s="4">
        <v>59</v>
      </c>
      <c r="H4" s="8">
        <f aca="true" t="shared" si="0" ref="H4:H12">G4*0.3</f>
        <v>17.7</v>
      </c>
      <c r="I4" s="4">
        <v>50.75</v>
      </c>
      <c r="J4" s="8">
        <f aca="true" t="shared" si="1" ref="J4:J12">I4*0.7</f>
        <v>35.525</v>
      </c>
      <c r="K4" s="8">
        <f aca="true" t="shared" si="2" ref="K4:K12">H4+J4</f>
        <v>53.224999999999994</v>
      </c>
      <c r="L4" s="8">
        <v>88.5</v>
      </c>
      <c r="M4" s="8">
        <f aca="true" t="shared" si="3" ref="M4:M12">K4*0.5+L4*0.5</f>
        <v>70.8625</v>
      </c>
      <c r="N4" s="13" t="s">
        <v>281</v>
      </c>
    </row>
    <row r="5" spans="1:14" s="2" customFormat="1" ht="18" customHeight="1">
      <c r="A5" s="12">
        <v>2</v>
      </c>
      <c r="B5" s="5" t="s">
        <v>47</v>
      </c>
      <c r="C5" s="5" t="s">
        <v>153</v>
      </c>
      <c r="D5" s="5" t="s">
        <v>228</v>
      </c>
      <c r="E5" s="4" t="s">
        <v>229</v>
      </c>
      <c r="F5" s="6">
        <v>3</v>
      </c>
      <c r="G5" s="4">
        <v>70</v>
      </c>
      <c r="H5" s="8">
        <f t="shared" si="0"/>
        <v>21</v>
      </c>
      <c r="I5" s="4">
        <v>63.5</v>
      </c>
      <c r="J5" s="8">
        <f t="shared" si="1"/>
        <v>44.449999999999996</v>
      </c>
      <c r="K5" s="8">
        <f t="shared" si="2"/>
        <v>65.44999999999999</v>
      </c>
      <c r="L5" s="8">
        <v>65</v>
      </c>
      <c r="M5" s="8">
        <f t="shared" si="3"/>
        <v>65.225</v>
      </c>
      <c r="N5" s="13" t="s">
        <v>281</v>
      </c>
    </row>
    <row r="6" spans="1:14" s="2" customFormat="1" ht="18" customHeight="1">
      <c r="A6" s="12">
        <v>3</v>
      </c>
      <c r="B6" s="5" t="s">
        <v>29</v>
      </c>
      <c r="C6" s="5" t="s">
        <v>135</v>
      </c>
      <c r="D6" s="5" t="s">
        <v>228</v>
      </c>
      <c r="E6" s="4" t="s">
        <v>229</v>
      </c>
      <c r="F6" s="6">
        <v>2</v>
      </c>
      <c r="G6" s="4">
        <v>65</v>
      </c>
      <c r="H6" s="8">
        <f t="shared" si="0"/>
        <v>19.5</v>
      </c>
      <c r="I6" s="4">
        <v>54</v>
      </c>
      <c r="J6" s="8">
        <f t="shared" si="1"/>
        <v>37.8</v>
      </c>
      <c r="K6" s="8">
        <f t="shared" si="2"/>
        <v>57.3</v>
      </c>
      <c r="L6" s="8">
        <v>68.4</v>
      </c>
      <c r="M6" s="8">
        <f t="shared" si="3"/>
        <v>62.85</v>
      </c>
      <c r="N6" s="13" t="s">
        <v>281</v>
      </c>
    </row>
    <row r="7" spans="1:14" s="2" customFormat="1" ht="18" customHeight="1">
      <c r="A7" s="12">
        <v>4</v>
      </c>
      <c r="B7" s="5" t="s">
        <v>84</v>
      </c>
      <c r="C7" s="5" t="s">
        <v>189</v>
      </c>
      <c r="D7" s="5" t="s">
        <v>228</v>
      </c>
      <c r="E7" s="4" t="s">
        <v>229</v>
      </c>
      <c r="F7" s="6">
        <v>6</v>
      </c>
      <c r="G7" s="4">
        <v>59</v>
      </c>
      <c r="H7" s="8">
        <f t="shared" si="0"/>
        <v>17.7</v>
      </c>
      <c r="I7" s="4">
        <v>57.5</v>
      </c>
      <c r="J7" s="8">
        <f t="shared" si="1"/>
        <v>40.25</v>
      </c>
      <c r="K7" s="8">
        <f t="shared" si="2"/>
        <v>57.95</v>
      </c>
      <c r="L7" s="8">
        <v>62.7</v>
      </c>
      <c r="M7" s="8">
        <f t="shared" si="3"/>
        <v>60.325</v>
      </c>
      <c r="N7" s="13"/>
    </row>
    <row r="8" spans="1:14" s="2" customFormat="1" ht="18" customHeight="1">
      <c r="A8" s="12">
        <v>5</v>
      </c>
      <c r="B8" s="5" t="s">
        <v>118</v>
      </c>
      <c r="C8" s="5" t="s">
        <v>222</v>
      </c>
      <c r="D8" s="5" t="s">
        <v>228</v>
      </c>
      <c r="E8" s="4" t="s">
        <v>229</v>
      </c>
      <c r="F8" s="6">
        <v>8</v>
      </c>
      <c r="G8" s="4">
        <v>60</v>
      </c>
      <c r="H8" s="8">
        <f t="shared" si="0"/>
        <v>18</v>
      </c>
      <c r="I8" s="4">
        <v>51</v>
      </c>
      <c r="J8" s="8">
        <f t="shared" si="1"/>
        <v>35.699999999999996</v>
      </c>
      <c r="K8" s="8">
        <f t="shared" si="2"/>
        <v>53.699999999999996</v>
      </c>
      <c r="L8" s="8">
        <v>66.6</v>
      </c>
      <c r="M8" s="8">
        <f t="shared" si="3"/>
        <v>60.14999999999999</v>
      </c>
      <c r="N8" s="13"/>
    </row>
    <row r="9" spans="1:14" s="2" customFormat="1" ht="18" customHeight="1">
      <c r="A9" s="12">
        <v>6</v>
      </c>
      <c r="B9" s="5" t="s">
        <v>37</v>
      </c>
      <c r="C9" s="5" t="s">
        <v>143</v>
      </c>
      <c r="D9" s="5" t="s">
        <v>228</v>
      </c>
      <c r="E9" s="4" t="s">
        <v>229</v>
      </c>
      <c r="F9" s="6">
        <v>2</v>
      </c>
      <c r="G9" s="4">
        <v>63</v>
      </c>
      <c r="H9" s="8">
        <f t="shared" si="0"/>
        <v>18.9</v>
      </c>
      <c r="I9" s="4">
        <v>52</v>
      </c>
      <c r="J9" s="8">
        <f t="shared" si="1"/>
        <v>36.4</v>
      </c>
      <c r="K9" s="8">
        <f t="shared" si="2"/>
        <v>55.3</v>
      </c>
      <c r="L9" s="8">
        <v>63.6</v>
      </c>
      <c r="M9" s="8">
        <f t="shared" si="3"/>
        <v>59.45</v>
      </c>
      <c r="N9" s="13"/>
    </row>
    <row r="10" spans="1:14" s="2" customFormat="1" ht="18" customHeight="1">
      <c r="A10" s="12">
        <v>7</v>
      </c>
      <c r="B10" s="5" t="s">
        <v>17</v>
      </c>
      <c r="C10" s="5" t="s">
        <v>122</v>
      </c>
      <c r="D10" s="5" t="s">
        <v>228</v>
      </c>
      <c r="E10" s="4" t="s">
        <v>229</v>
      </c>
      <c r="F10" s="6">
        <v>1</v>
      </c>
      <c r="G10" s="7">
        <v>60</v>
      </c>
      <c r="H10" s="8">
        <f t="shared" si="0"/>
        <v>18</v>
      </c>
      <c r="I10" s="4">
        <v>49.25</v>
      </c>
      <c r="J10" s="8">
        <f t="shared" si="1"/>
        <v>34.474999999999994</v>
      </c>
      <c r="K10" s="8">
        <f t="shared" si="2"/>
        <v>52.474999999999994</v>
      </c>
      <c r="L10" s="8">
        <v>62.1</v>
      </c>
      <c r="M10" s="8">
        <f t="shared" si="3"/>
        <v>57.287499999999994</v>
      </c>
      <c r="N10" s="13"/>
    </row>
    <row r="11" spans="1:14" s="2" customFormat="1" ht="18" customHeight="1">
      <c r="A11" s="12">
        <v>8</v>
      </c>
      <c r="B11" s="5" t="s">
        <v>48</v>
      </c>
      <c r="C11" s="5" t="s">
        <v>154</v>
      </c>
      <c r="D11" s="5" t="s">
        <v>228</v>
      </c>
      <c r="E11" s="4" t="s">
        <v>229</v>
      </c>
      <c r="F11" s="6">
        <v>3</v>
      </c>
      <c r="G11" s="4">
        <v>55</v>
      </c>
      <c r="H11" s="8">
        <f t="shared" si="0"/>
        <v>16.5</v>
      </c>
      <c r="I11" s="4">
        <v>43.25</v>
      </c>
      <c r="J11" s="8">
        <f t="shared" si="1"/>
        <v>30.275</v>
      </c>
      <c r="K11" s="8">
        <f t="shared" si="2"/>
        <v>46.775</v>
      </c>
      <c r="L11" s="8">
        <v>65.2</v>
      </c>
      <c r="M11" s="8">
        <f t="shared" si="3"/>
        <v>55.9875</v>
      </c>
      <c r="N11" s="13"/>
    </row>
    <row r="12" spans="1:14" s="2" customFormat="1" ht="18" customHeight="1">
      <c r="A12" s="12">
        <v>9</v>
      </c>
      <c r="B12" s="5" t="s">
        <v>111</v>
      </c>
      <c r="C12" s="5" t="s">
        <v>216</v>
      </c>
      <c r="D12" s="5" t="s">
        <v>228</v>
      </c>
      <c r="E12" s="4" t="s">
        <v>229</v>
      </c>
      <c r="F12" s="6">
        <v>8</v>
      </c>
      <c r="G12" s="4">
        <v>56</v>
      </c>
      <c r="H12" s="8">
        <f t="shared" si="0"/>
        <v>16.8</v>
      </c>
      <c r="I12" s="4">
        <v>54.25</v>
      </c>
      <c r="J12" s="8">
        <f t="shared" si="1"/>
        <v>37.974999999999994</v>
      </c>
      <c r="K12" s="8">
        <f t="shared" si="2"/>
        <v>54.77499999999999</v>
      </c>
      <c r="L12" s="8"/>
      <c r="M12" s="8">
        <f t="shared" si="3"/>
        <v>27.387499999999996</v>
      </c>
      <c r="N12" s="13"/>
    </row>
  </sheetData>
  <mergeCells count="13">
    <mergeCell ref="K2:K3"/>
    <mergeCell ref="G2:H2"/>
    <mergeCell ref="A2:A3"/>
    <mergeCell ref="A1:N1"/>
    <mergeCell ref="E2:E3"/>
    <mergeCell ref="N2:N3"/>
    <mergeCell ref="I2:J2"/>
    <mergeCell ref="B2:B3"/>
    <mergeCell ref="C2:C3"/>
    <mergeCell ref="D2:D3"/>
    <mergeCell ref="L2:L3"/>
    <mergeCell ref="M2:M3"/>
    <mergeCell ref="F2:F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63"/>
  <sheetViews>
    <sheetView workbookViewId="0" topLeftCell="A1">
      <selection activeCell="O31" sqref="O31"/>
    </sheetView>
  </sheetViews>
  <sheetFormatPr defaultColWidth="9.00390625" defaultRowHeight="14.25"/>
  <cols>
    <col min="1" max="1" width="5.375" style="1" customWidth="1"/>
    <col min="2" max="2" width="5.125" style="1" customWidth="1"/>
    <col min="3" max="3" width="7.125" style="1" customWidth="1"/>
    <col min="4" max="4" width="10.50390625" style="1" customWidth="1"/>
    <col min="5" max="5" width="6.375" style="1" customWidth="1"/>
    <col min="6" max="6" width="4.00390625" style="1" customWidth="1"/>
    <col min="7" max="7" width="7.75390625" style="3" hidden="1" customWidth="1"/>
    <col min="8" max="8" width="8.125" style="1" hidden="1" customWidth="1"/>
    <col min="9" max="9" width="8.375" style="3" hidden="1" customWidth="1"/>
    <col min="10" max="10" width="8.125" style="1" hidden="1" customWidth="1"/>
    <col min="11" max="13" width="8.625" style="1" customWidth="1"/>
    <col min="14" max="14" width="8.125" style="1" customWidth="1"/>
    <col min="15" max="16384" width="9.00390625" style="1" bestFit="1" customWidth="1"/>
  </cols>
  <sheetData>
    <row r="1" spans="1:14" ht="55.5" customHeight="1">
      <c r="A1" s="15" t="s">
        <v>273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5" t="s">
        <v>267</v>
      </c>
      <c r="B2" s="21" t="s">
        <v>0</v>
      </c>
      <c r="C2" s="16" t="s">
        <v>1</v>
      </c>
      <c r="D2" s="16" t="s">
        <v>252</v>
      </c>
      <c r="E2" s="16" t="s">
        <v>253</v>
      </c>
      <c r="F2" s="16" t="s">
        <v>2</v>
      </c>
      <c r="G2" s="19" t="s">
        <v>254</v>
      </c>
      <c r="H2" s="20"/>
      <c r="I2" s="19" t="s">
        <v>255</v>
      </c>
      <c r="J2" s="20"/>
      <c r="K2" s="16" t="s">
        <v>270</v>
      </c>
      <c r="L2" s="16" t="s">
        <v>271</v>
      </c>
      <c r="M2" s="16" t="s">
        <v>272</v>
      </c>
      <c r="N2" s="18" t="s">
        <v>3</v>
      </c>
    </row>
    <row r="3" spans="1:14" ht="36" customHeight="1">
      <c r="A3" s="26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1">
        <v>1</v>
      </c>
      <c r="B4" s="5" t="s">
        <v>113</v>
      </c>
      <c r="C4" s="5" t="s">
        <v>218</v>
      </c>
      <c r="D4" s="5" t="s">
        <v>226</v>
      </c>
      <c r="E4" s="4" t="s">
        <v>256</v>
      </c>
      <c r="F4" s="6">
        <v>8</v>
      </c>
      <c r="G4" s="4">
        <v>68</v>
      </c>
      <c r="H4" s="8">
        <f aca="true" t="shared" si="0" ref="H4:H35">G4*0.3</f>
        <v>20.4</v>
      </c>
      <c r="I4" s="4">
        <v>71.5</v>
      </c>
      <c r="J4" s="8">
        <f aca="true" t="shared" si="1" ref="J4:J35">I4*0.7</f>
        <v>50.05</v>
      </c>
      <c r="K4" s="8">
        <f aca="true" t="shared" si="2" ref="K4:K35">H4+J4</f>
        <v>70.44999999999999</v>
      </c>
      <c r="L4" s="8">
        <v>89.8</v>
      </c>
      <c r="M4" s="8">
        <f aca="true" t="shared" si="3" ref="M4:M35">K4*0.5+L4*0.5</f>
        <v>80.125</v>
      </c>
      <c r="N4" s="13" t="s">
        <v>274</v>
      </c>
    </row>
    <row r="5" spans="1:14" s="2" customFormat="1" ht="18" customHeight="1">
      <c r="A5" s="12">
        <v>2</v>
      </c>
      <c r="B5" s="5" t="s">
        <v>42</v>
      </c>
      <c r="C5" s="5" t="s">
        <v>148</v>
      </c>
      <c r="D5" s="5" t="s">
        <v>226</v>
      </c>
      <c r="E5" s="4" t="s">
        <v>256</v>
      </c>
      <c r="F5" s="6">
        <v>2</v>
      </c>
      <c r="G5" s="4">
        <v>68</v>
      </c>
      <c r="H5" s="8">
        <f t="shared" si="0"/>
        <v>20.4</v>
      </c>
      <c r="I5" s="4">
        <v>60.5</v>
      </c>
      <c r="J5" s="8">
        <f t="shared" si="1"/>
        <v>42.349999999999994</v>
      </c>
      <c r="K5" s="8">
        <f t="shared" si="2"/>
        <v>62.74999999999999</v>
      </c>
      <c r="L5" s="8">
        <v>85.2</v>
      </c>
      <c r="M5" s="8">
        <f t="shared" si="3"/>
        <v>73.975</v>
      </c>
      <c r="N5" s="13" t="s">
        <v>274</v>
      </c>
    </row>
    <row r="6" spans="1:14" s="2" customFormat="1" ht="18" customHeight="1">
      <c r="A6" s="11">
        <v>3</v>
      </c>
      <c r="B6" s="5" t="s">
        <v>100</v>
      </c>
      <c r="C6" s="5" t="s">
        <v>205</v>
      </c>
      <c r="D6" s="5" t="s">
        <v>226</v>
      </c>
      <c r="E6" s="4" t="s">
        <v>256</v>
      </c>
      <c r="F6" s="6">
        <v>7</v>
      </c>
      <c r="G6" s="4">
        <v>64</v>
      </c>
      <c r="H6" s="8">
        <f t="shared" si="0"/>
        <v>19.2</v>
      </c>
      <c r="I6" s="4">
        <v>59</v>
      </c>
      <c r="J6" s="8">
        <f t="shared" si="1"/>
        <v>41.3</v>
      </c>
      <c r="K6" s="8">
        <f t="shared" si="2"/>
        <v>60.5</v>
      </c>
      <c r="L6" s="8">
        <v>87</v>
      </c>
      <c r="M6" s="8">
        <f t="shared" si="3"/>
        <v>73.75</v>
      </c>
      <c r="N6" s="13" t="s">
        <v>274</v>
      </c>
    </row>
    <row r="7" spans="1:14" s="2" customFormat="1" ht="18" customHeight="1">
      <c r="A7" s="12">
        <v>4</v>
      </c>
      <c r="B7" s="5" t="s">
        <v>98</v>
      </c>
      <c r="C7" s="5" t="s">
        <v>204</v>
      </c>
      <c r="D7" s="5" t="s">
        <v>226</v>
      </c>
      <c r="E7" s="4" t="s">
        <v>256</v>
      </c>
      <c r="F7" s="6">
        <v>7</v>
      </c>
      <c r="G7" s="4">
        <v>65</v>
      </c>
      <c r="H7" s="8">
        <f t="shared" si="0"/>
        <v>19.5</v>
      </c>
      <c r="I7" s="4">
        <v>63</v>
      </c>
      <c r="J7" s="8">
        <f t="shared" si="1"/>
        <v>44.099999999999994</v>
      </c>
      <c r="K7" s="8">
        <f t="shared" si="2"/>
        <v>63.599999999999994</v>
      </c>
      <c r="L7" s="8">
        <v>83.2</v>
      </c>
      <c r="M7" s="8">
        <f t="shared" si="3"/>
        <v>73.4</v>
      </c>
      <c r="N7" s="13" t="s">
        <v>274</v>
      </c>
    </row>
    <row r="8" spans="1:14" s="2" customFormat="1" ht="18" customHeight="1">
      <c r="A8" s="11">
        <v>5</v>
      </c>
      <c r="B8" s="5" t="s">
        <v>45</v>
      </c>
      <c r="C8" s="5" t="s">
        <v>151</v>
      </c>
      <c r="D8" s="5" t="s">
        <v>226</v>
      </c>
      <c r="E8" s="4" t="s">
        <v>256</v>
      </c>
      <c r="F8" s="6">
        <v>3</v>
      </c>
      <c r="G8" s="4">
        <v>56</v>
      </c>
      <c r="H8" s="8">
        <f t="shared" si="0"/>
        <v>16.8</v>
      </c>
      <c r="I8" s="4">
        <v>60.75</v>
      </c>
      <c r="J8" s="8">
        <f t="shared" si="1"/>
        <v>42.525</v>
      </c>
      <c r="K8" s="8">
        <f t="shared" si="2"/>
        <v>59.325</v>
      </c>
      <c r="L8" s="8">
        <v>86.6</v>
      </c>
      <c r="M8" s="8">
        <f t="shared" si="3"/>
        <v>72.9625</v>
      </c>
      <c r="N8" s="13" t="s">
        <v>274</v>
      </c>
    </row>
    <row r="9" spans="1:14" s="2" customFormat="1" ht="18" customHeight="1">
      <c r="A9" s="12">
        <v>6</v>
      </c>
      <c r="B9" s="5" t="s">
        <v>26</v>
      </c>
      <c r="C9" s="5" t="s">
        <v>132</v>
      </c>
      <c r="D9" s="5" t="s">
        <v>226</v>
      </c>
      <c r="E9" s="4" t="s">
        <v>256</v>
      </c>
      <c r="F9" s="6">
        <v>1</v>
      </c>
      <c r="G9" s="4">
        <v>60</v>
      </c>
      <c r="H9" s="8">
        <f t="shared" si="0"/>
        <v>18</v>
      </c>
      <c r="I9" s="4">
        <v>66.25</v>
      </c>
      <c r="J9" s="8">
        <f t="shared" si="1"/>
        <v>46.375</v>
      </c>
      <c r="K9" s="8">
        <f t="shared" si="2"/>
        <v>64.375</v>
      </c>
      <c r="L9" s="8">
        <v>80.4</v>
      </c>
      <c r="M9" s="8">
        <f t="shared" si="3"/>
        <v>72.3875</v>
      </c>
      <c r="N9" s="13" t="s">
        <v>274</v>
      </c>
    </row>
    <row r="10" spans="1:14" s="2" customFormat="1" ht="18" customHeight="1">
      <c r="A10" s="11">
        <v>7</v>
      </c>
      <c r="B10" s="5" t="s">
        <v>99</v>
      </c>
      <c r="C10" s="5" t="s">
        <v>125</v>
      </c>
      <c r="D10" s="5" t="s">
        <v>226</v>
      </c>
      <c r="E10" s="4" t="s">
        <v>256</v>
      </c>
      <c r="F10" s="6">
        <v>7</v>
      </c>
      <c r="G10" s="4">
        <v>77</v>
      </c>
      <c r="H10" s="8">
        <f t="shared" si="0"/>
        <v>23.099999999999998</v>
      </c>
      <c r="I10" s="4">
        <v>52</v>
      </c>
      <c r="J10" s="8">
        <f t="shared" si="1"/>
        <v>36.4</v>
      </c>
      <c r="K10" s="8">
        <f t="shared" si="2"/>
        <v>59.5</v>
      </c>
      <c r="L10" s="8">
        <v>85</v>
      </c>
      <c r="M10" s="8">
        <f t="shared" si="3"/>
        <v>72.25</v>
      </c>
      <c r="N10" s="13" t="s">
        <v>274</v>
      </c>
    </row>
    <row r="11" spans="1:14" s="2" customFormat="1" ht="18" customHeight="1">
      <c r="A11" s="12">
        <v>8</v>
      </c>
      <c r="B11" s="5" t="s">
        <v>43</v>
      </c>
      <c r="C11" s="5" t="s">
        <v>149</v>
      </c>
      <c r="D11" s="5" t="s">
        <v>226</v>
      </c>
      <c r="E11" s="4" t="s">
        <v>256</v>
      </c>
      <c r="F11" s="6">
        <v>2</v>
      </c>
      <c r="G11" s="4">
        <v>68</v>
      </c>
      <c r="H11" s="8">
        <f t="shared" si="0"/>
        <v>20.4</v>
      </c>
      <c r="I11" s="4">
        <v>50.5</v>
      </c>
      <c r="J11" s="8">
        <f t="shared" si="1"/>
        <v>35.349999999999994</v>
      </c>
      <c r="K11" s="8">
        <f t="shared" si="2"/>
        <v>55.74999999999999</v>
      </c>
      <c r="L11" s="8">
        <v>85.4</v>
      </c>
      <c r="M11" s="8">
        <f t="shared" si="3"/>
        <v>70.575</v>
      </c>
      <c r="N11" s="13" t="s">
        <v>274</v>
      </c>
    </row>
    <row r="12" spans="1:14" s="2" customFormat="1" ht="18" customHeight="1">
      <c r="A12" s="11">
        <v>9</v>
      </c>
      <c r="B12" s="5" t="s">
        <v>15</v>
      </c>
      <c r="C12" s="5" t="s">
        <v>120</v>
      </c>
      <c r="D12" s="5" t="s">
        <v>226</v>
      </c>
      <c r="E12" s="4" t="s">
        <v>256</v>
      </c>
      <c r="F12" s="6">
        <v>1</v>
      </c>
      <c r="G12" s="7">
        <v>65</v>
      </c>
      <c r="H12" s="8">
        <f t="shared" si="0"/>
        <v>19.5</v>
      </c>
      <c r="I12" s="4">
        <v>60.25</v>
      </c>
      <c r="J12" s="8">
        <f t="shared" si="1"/>
        <v>42.175</v>
      </c>
      <c r="K12" s="8">
        <f t="shared" si="2"/>
        <v>61.675</v>
      </c>
      <c r="L12" s="8">
        <v>78.4</v>
      </c>
      <c r="M12" s="8">
        <f t="shared" si="3"/>
        <v>70.0375</v>
      </c>
      <c r="N12" s="13" t="s">
        <v>274</v>
      </c>
    </row>
    <row r="13" spans="1:14" s="2" customFormat="1" ht="18" customHeight="1">
      <c r="A13" s="12">
        <v>10</v>
      </c>
      <c r="B13" s="5" t="s">
        <v>90</v>
      </c>
      <c r="C13" s="5" t="s">
        <v>196</v>
      </c>
      <c r="D13" s="5" t="s">
        <v>226</v>
      </c>
      <c r="E13" s="4" t="s">
        <v>256</v>
      </c>
      <c r="F13" s="6">
        <v>6</v>
      </c>
      <c r="G13" s="4">
        <v>62</v>
      </c>
      <c r="H13" s="8">
        <f t="shared" si="0"/>
        <v>18.599999999999998</v>
      </c>
      <c r="I13" s="4">
        <v>53.5</v>
      </c>
      <c r="J13" s="8">
        <f t="shared" si="1"/>
        <v>37.449999999999996</v>
      </c>
      <c r="K13" s="8">
        <f t="shared" si="2"/>
        <v>56.05</v>
      </c>
      <c r="L13" s="8">
        <v>83.8</v>
      </c>
      <c r="M13" s="8">
        <f t="shared" si="3"/>
        <v>69.925</v>
      </c>
      <c r="N13" s="13" t="s">
        <v>274</v>
      </c>
    </row>
    <row r="14" spans="1:14" s="2" customFormat="1" ht="18" customHeight="1">
      <c r="A14" s="11">
        <v>11</v>
      </c>
      <c r="B14" s="5" t="s">
        <v>16</v>
      </c>
      <c r="C14" s="5" t="s">
        <v>121</v>
      </c>
      <c r="D14" s="5" t="s">
        <v>226</v>
      </c>
      <c r="E14" s="4" t="s">
        <v>256</v>
      </c>
      <c r="F14" s="6">
        <v>1</v>
      </c>
      <c r="G14" s="7">
        <v>57</v>
      </c>
      <c r="H14" s="8">
        <f t="shared" si="0"/>
        <v>17.099999999999998</v>
      </c>
      <c r="I14" s="4">
        <v>55.25</v>
      </c>
      <c r="J14" s="8">
        <f t="shared" si="1"/>
        <v>38.675</v>
      </c>
      <c r="K14" s="8">
        <f t="shared" si="2"/>
        <v>55.77499999999999</v>
      </c>
      <c r="L14" s="8">
        <v>83.8</v>
      </c>
      <c r="M14" s="8">
        <f t="shared" si="3"/>
        <v>69.7875</v>
      </c>
      <c r="N14" s="13" t="s">
        <v>274</v>
      </c>
    </row>
    <row r="15" spans="1:14" s="2" customFormat="1" ht="18" customHeight="1">
      <c r="A15" s="12">
        <v>12</v>
      </c>
      <c r="B15" s="5" t="s">
        <v>22</v>
      </c>
      <c r="C15" s="5" t="s">
        <v>128</v>
      </c>
      <c r="D15" s="5" t="s">
        <v>226</v>
      </c>
      <c r="E15" s="4" t="s">
        <v>256</v>
      </c>
      <c r="F15" s="6">
        <v>1</v>
      </c>
      <c r="G15" s="4">
        <v>57</v>
      </c>
      <c r="H15" s="8">
        <f t="shared" si="0"/>
        <v>17.099999999999998</v>
      </c>
      <c r="I15" s="4">
        <v>50</v>
      </c>
      <c r="J15" s="8">
        <f t="shared" si="1"/>
        <v>35</v>
      </c>
      <c r="K15" s="8">
        <f t="shared" si="2"/>
        <v>52.099999999999994</v>
      </c>
      <c r="L15" s="8">
        <v>86.4</v>
      </c>
      <c r="M15" s="8">
        <f t="shared" si="3"/>
        <v>69.25</v>
      </c>
      <c r="N15" s="13" t="s">
        <v>274</v>
      </c>
    </row>
    <row r="16" spans="1:14" s="2" customFormat="1" ht="18" customHeight="1">
      <c r="A16" s="11">
        <v>13</v>
      </c>
      <c r="B16" s="5" t="s">
        <v>44</v>
      </c>
      <c r="C16" s="5" t="s">
        <v>150</v>
      </c>
      <c r="D16" s="5" t="s">
        <v>226</v>
      </c>
      <c r="E16" s="4" t="s">
        <v>256</v>
      </c>
      <c r="F16" s="6">
        <v>2</v>
      </c>
      <c r="G16" s="4">
        <v>59</v>
      </c>
      <c r="H16" s="8">
        <f t="shared" si="0"/>
        <v>17.7</v>
      </c>
      <c r="I16" s="4">
        <v>55.25</v>
      </c>
      <c r="J16" s="8">
        <f t="shared" si="1"/>
        <v>38.675</v>
      </c>
      <c r="K16" s="8">
        <f t="shared" si="2"/>
        <v>56.375</v>
      </c>
      <c r="L16" s="8">
        <v>81.2</v>
      </c>
      <c r="M16" s="8">
        <f t="shared" si="3"/>
        <v>68.7875</v>
      </c>
      <c r="N16" s="13" t="s">
        <v>274</v>
      </c>
    </row>
    <row r="17" spans="1:14" s="2" customFormat="1" ht="18" customHeight="1">
      <c r="A17" s="12">
        <v>14</v>
      </c>
      <c r="B17" s="5" t="s">
        <v>67</v>
      </c>
      <c r="C17" s="5" t="s">
        <v>173</v>
      </c>
      <c r="D17" s="5" t="s">
        <v>226</v>
      </c>
      <c r="E17" s="4" t="s">
        <v>256</v>
      </c>
      <c r="F17" s="6">
        <v>5</v>
      </c>
      <c r="G17" s="4">
        <v>54</v>
      </c>
      <c r="H17" s="8">
        <f t="shared" si="0"/>
        <v>16.2</v>
      </c>
      <c r="I17" s="4">
        <v>53.5</v>
      </c>
      <c r="J17" s="8">
        <f t="shared" si="1"/>
        <v>37.449999999999996</v>
      </c>
      <c r="K17" s="8">
        <f t="shared" si="2"/>
        <v>53.64999999999999</v>
      </c>
      <c r="L17" s="8">
        <v>83.6</v>
      </c>
      <c r="M17" s="8">
        <f t="shared" si="3"/>
        <v>68.625</v>
      </c>
      <c r="N17" s="13" t="s">
        <v>274</v>
      </c>
    </row>
    <row r="18" spans="1:14" s="2" customFormat="1" ht="18" customHeight="1">
      <c r="A18" s="11">
        <v>15</v>
      </c>
      <c r="B18" s="5" t="s">
        <v>62</v>
      </c>
      <c r="C18" s="5" t="s">
        <v>168</v>
      </c>
      <c r="D18" s="5" t="s">
        <v>226</v>
      </c>
      <c r="E18" s="4" t="s">
        <v>256</v>
      </c>
      <c r="F18" s="6">
        <v>4</v>
      </c>
      <c r="G18" s="4">
        <v>66</v>
      </c>
      <c r="H18" s="8">
        <f t="shared" si="0"/>
        <v>19.8</v>
      </c>
      <c r="I18" s="4">
        <v>51.25</v>
      </c>
      <c r="J18" s="8">
        <f t="shared" si="1"/>
        <v>35.875</v>
      </c>
      <c r="K18" s="8">
        <f t="shared" si="2"/>
        <v>55.675</v>
      </c>
      <c r="L18" s="8">
        <v>80.6</v>
      </c>
      <c r="M18" s="8">
        <f t="shared" si="3"/>
        <v>68.13749999999999</v>
      </c>
      <c r="N18" s="13" t="s">
        <v>274</v>
      </c>
    </row>
    <row r="19" spans="1:14" s="2" customFormat="1" ht="18" customHeight="1">
      <c r="A19" s="12">
        <v>16</v>
      </c>
      <c r="B19" s="5" t="s">
        <v>88</v>
      </c>
      <c r="C19" s="5" t="s">
        <v>194</v>
      </c>
      <c r="D19" s="5" t="s">
        <v>226</v>
      </c>
      <c r="E19" s="4" t="s">
        <v>256</v>
      </c>
      <c r="F19" s="6">
        <v>6</v>
      </c>
      <c r="G19" s="4">
        <v>61</v>
      </c>
      <c r="H19" s="8">
        <f t="shared" si="0"/>
        <v>18.3</v>
      </c>
      <c r="I19" s="4">
        <v>56.25</v>
      </c>
      <c r="J19" s="8">
        <f t="shared" si="1"/>
        <v>39.375</v>
      </c>
      <c r="K19" s="8">
        <f t="shared" si="2"/>
        <v>57.675</v>
      </c>
      <c r="L19" s="8">
        <v>78.4</v>
      </c>
      <c r="M19" s="8">
        <f t="shared" si="3"/>
        <v>68.0375</v>
      </c>
      <c r="N19" s="13" t="s">
        <v>274</v>
      </c>
    </row>
    <row r="20" spans="1:14" s="2" customFormat="1" ht="18" customHeight="1">
      <c r="A20" s="11">
        <v>17</v>
      </c>
      <c r="B20" s="5" t="s">
        <v>63</v>
      </c>
      <c r="C20" s="5" t="s">
        <v>169</v>
      </c>
      <c r="D20" s="5" t="s">
        <v>226</v>
      </c>
      <c r="E20" s="4" t="s">
        <v>256</v>
      </c>
      <c r="F20" s="6">
        <v>4</v>
      </c>
      <c r="G20" s="4">
        <v>67</v>
      </c>
      <c r="H20" s="8">
        <f t="shared" si="0"/>
        <v>20.099999999999998</v>
      </c>
      <c r="I20" s="4">
        <v>58.5</v>
      </c>
      <c r="J20" s="8">
        <f t="shared" si="1"/>
        <v>40.949999999999996</v>
      </c>
      <c r="K20" s="8">
        <f t="shared" si="2"/>
        <v>61.05</v>
      </c>
      <c r="L20" s="8">
        <v>74.8</v>
      </c>
      <c r="M20" s="8">
        <f t="shared" si="3"/>
        <v>67.925</v>
      </c>
      <c r="N20" s="13" t="s">
        <v>274</v>
      </c>
    </row>
    <row r="21" spans="1:14" s="2" customFormat="1" ht="18" customHeight="1">
      <c r="A21" s="12">
        <v>18</v>
      </c>
      <c r="B21" s="5" t="s">
        <v>50</v>
      </c>
      <c r="C21" s="5" t="s">
        <v>156</v>
      </c>
      <c r="D21" s="5" t="s">
        <v>226</v>
      </c>
      <c r="E21" s="4" t="s">
        <v>256</v>
      </c>
      <c r="F21" s="6">
        <v>3</v>
      </c>
      <c r="G21" s="4">
        <v>73</v>
      </c>
      <c r="H21" s="8">
        <f t="shared" si="0"/>
        <v>21.9</v>
      </c>
      <c r="I21" s="4">
        <v>55</v>
      </c>
      <c r="J21" s="8">
        <f t="shared" si="1"/>
        <v>38.5</v>
      </c>
      <c r="K21" s="8">
        <f t="shared" si="2"/>
        <v>60.4</v>
      </c>
      <c r="L21" s="8">
        <v>74.8</v>
      </c>
      <c r="M21" s="8">
        <f t="shared" si="3"/>
        <v>67.6</v>
      </c>
      <c r="N21" s="13" t="s">
        <v>274</v>
      </c>
    </row>
    <row r="22" spans="1:14" s="2" customFormat="1" ht="18" customHeight="1">
      <c r="A22" s="11">
        <v>19</v>
      </c>
      <c r="B22" s="5" t="s">
        <v>105</v>
      </c>
      <c r="C22" s="5" t="s">
        <v>210</v>
      </c>
      <c r="D22" s="5" t="s">
        <v>226</v>
      </c>
      <c r="E22" s="4" t="s">
        <v>256</v>
      </c>
      <c r="F22" s="6">
        <v>8</v>
      </c>
      <c r="G22" s="4">
        <v>61</v>
      </c>
      <c r="H22" s="8">
        <f t="shared" si="0"/>
        <v>18.3</v>
      </c>
      <c r="I22" s="4">
        <v>54.5</v>
      </c>
      <c r="J22" s="8">
        <f t="shared" si="1"/>
        <v>38.15</v>
      </c>
      <c r="K22" s="8">
        <f t="shared" si="2"/>
        <v>56.45</v>
      </c>
      <c r="L22" s="8">
        <v>78.6</v>
      </c>
      <c r="M22" s="8">
        <f t="shared" si="3"/>
        <v>67.525</v>
      </c>
      <c r="N22" s="13" t="s">
        <v>274</v>
      </c>
    </row>
    <row r="23" spans="1:14" s="2" customFormat="1" ht="18" customHeight="1">
      <c r="A23" s="12">
        <v>20</v>
      </c>
      <c r="B23" s="5" t="s">
        <v>70</v>
      </c>
      <c r="C23" s="5" t="s">
        <v>176</v>
      </c>
      <c r="D23" s="5" t="s">
        <v>226</v>
      </c>
      <c r="E23" s="4" t="s">
        <v>256</v>
      </c>
      <c r="F23" s="6">
        <v>5</v>
      </c>
      <c r="G23" s="4">
        <v>68</v>
      </c>
      <c r="H23" s="8">
        <f t="shared" si="0"/>
        <v>20.4</v>
      </c>
      <c r="I23" s="4">
        <v>56.75</v>
      </c>
      <c r="J23" s="8">
        <f t="shared" si="1"/>
        <v>39.724999999999994</v>
      </c>
      <c r="K23" s="8">
        <f t="shared" si="2"/>
        <v>60.12499999999999</v>
      </c>
      <c r="L23" s="8">
        <v>74.8</v>
      </c>
      <c r="M23" s="8">
        <f t="shared" si="3"/>
        <v>67.46249999999999</v>
      </c>
      <c r="N23" s="13" t="s">
        <v>274</v>
      </c>
    </row>
    <row r="24" spans="1:14" s="2" customFormat="1" ht="18" customHeight="1">
      <c r="A24" s="11">
        <v>21</v>
      </c>
      <c r="B24" s="5" t="s">
        <v>85</v>
      </c>
      <c r="C24" s="5" t="s">
        <v>190</v>
      </c>
      <c r="D24" s="5" t="s">
        <v>226</v>
      </c>
      <c r="E24" s="4" t="s">
        <v>256</v>
      </c>
      <c r="F24" s="6">
        <v>6</v>
      </c>
      <c r="G24" s="4">
        <v>51</v>
      </c>
      <c r="H24" s="8">
        <f t="shared" si="0"/>
        <v>15.299999999999999</v>
      </c>
      <c r="I24" s="4">
        <v>51.75</v>
      </c>
      <c r="J24" s="8">
        <f t="shared" si="1"/>
        <v>36.224999999999994</v>
      </c>
      <c r="K24" s="8">
        <f t="shared" si="2"/>
        <v>51.52499999999999</v>
      </c>
      <c r="L24" s="8">
        <v>83</v>
      </c>
      <c r="M24" s="8">
        <f t="shared" si="3"/>
        <v>67.26249999999999</v>
      </c>
      <c r="N24" s="13"/>
    </row>
    <row r="25" spans="1:14" s="2" customFormat="1" ht="18" customHeight="1">
      <c r="A25" s="12">
        <v>22</v>
      </c>
      <c r="B25" s="5" t="s">
        <v>92</v>
      </c>
      <c r="C25" s="5" t="s">
        <v>198</v>
      </c>
      <c r="D25" s="5" t="s">
        <v>226</v>
      </c>
      <c r="E25" s="4" t="s">
        <v>256</v>
      </c>
      <c r="F25" s="6">
        <v>7</v>
      </c>
      <c r="G25" s="4">
        <v>52</v>
      </c>
      <c r="H25" s="8">
        <f t="shared" si="0"/>
        <v>15.6</v>
      </c>
      <c r="I25" s="4">
        <v>55</v>
      </c>
      <c r="J25" s="8">
        <f t="shared" si="1"/>
        <v>38.5</v>
      </c>
      <c r="K25" s="8">
        <f t="shared" si="2"/>
        <v>54.1</v>
      </c>
      <c r="L25" s="8">
        <v>80.2</v>
      </c>
      <c r="M25" s="8">
        <f t="shared" si="3"/>
        <v>67.15</v>
      </c>
      <c r="N25" s="13"/>
    </row>
    <row r="26" spans="1:14" s="2" customFormat="1" ht="18" customHeight="1">
      <c r="A26" s="11">
        <v>23</v>
      </c>
      <c r="B26" s="5" t="s">
        <v>110</v>
      </c>
      <c r="C26" s="5" t="s">
        <v>215</v>
      </c>
      <c r="D26" s="5" t="s">
        <v>226</v>
      </c>
      <c r="E26" s="4" t="s">
        <v>256</v>
      </c>
      <c r="F26" s="6">
        <v>8</v>
      </c>
      <c r="G26" s="4">
        <v>56</v>
      </c>
      <c r="H26" s="8">
        <f t="shared" si="0"/>
        <v>16.8</v>
      </c>
      <c r="I26" s="4">
        <v>50</v>
      </c>
      <c r="J26" s="8">
        <f t="shared" si="1"/>
        <v>35</v>
      </c>
      <c r="K26" s="8">
        <f t="shared" si="2"/>
        <v>51.8</v>
      </c>
      <c r="L26" s="8">
        <v>82</v>
      </c>
      <c r="M26" s="8">
        <f t="shared" si="3"/>
        <v>66.9</v>
      </c>
      <c r="N26" s="13"/>
    </row>
    <row r="27" spans="1:14" s="2" customFormat="1" ht="18" customHeight="1">
      <c r="A27" s="12">
        <v>24</v>
      </c>
      <c r="B27" s="5" t="s">
        <v>69</v>
      </c>
      <c r="C27" s="5" t="s">
        <v>175</v>
      </c>
      <c r="D27" s="5" t="s">
        <v>226</v>
      </c>
      <c r="E27" s="4" t="s">
        <v>256</v>
      </c>
      <c r="F27" s="6">
        <v>5</v>
      </c>
      <c r="G27" s="4">
        <v>64</v>
      </c>
      <c r="H27" s="8">
        <f t="shared" si="0"/>
        <v>19.2</v>
      </c>
      <c r="I27" s="4">
        <v>58.75</v>
      </c>
      <c r="J27" s="8">
        <f t="shared" si="1"/>
        <v>41.125</v>
      </c>
      <c r="K27" s="8">
        <f t="shared" si="2"/>
        <v>60.325</v>
      </c>
      <c r="L27" s="8">
        <v>72.4</v>
      </c>
      <c r="M27" s="8">
        <f t="shared" si="3"/>
        <v>66.36250000000001</v>
      </c>
      <c r="N27" s="13"/>
    </row>
    <row r="28" spans="1:14" s="2" customFormat="1" ht="18" customHeight="1">
      <c r="A28" s="11">
        <v>25</v>
      </c>
      <c r="B28" s="5" t="s">
        <v>91</v>
      </c>
      <c r="C28" s="5" t="s">
        <v>197</v>
      </c>
      <c r="D28" s="5" t="s">
        <v>226</v>
      </c>
      <c r="E28" s="4" t="s">
        <v>256</v>
      </c>
      <c r="F28" s="6">
        <v>7</v>
      </c>
      <c r="G28" s="4">
        <v>60</v>
      </c>
      <c r="H28" s="8">
        <f t="shared" si="0"/>
        <v>18</v>
      </c>
      <c r="I28" s="4">
        <v>50.5</v>
      </c>
      <c r="J28" s="8">
        <f t="shared" si="1"/>
        <v>35.349999999999994</v>
      </c>
      <c r="K28" s="8">
        <f t="shared" si="2"/>
        <v>53.349999999999994</v>
      </c>
      <c r="L28" s="8">
        <v>79.2</v>
      </c>
      <c r="M28" s="8">
        <f t="shared" si="3"/>
        <v>66.275</v>
      </c>
      <c r="N28" s="13"/>
    </row>
    <row r="29" spans="1:14" s="2" customFormat="1" ht="18" customHeight="1">
      <c r="A29" s="12">
        <v>26</v>
      </c>
      <c r="B29" s="5" t="s">
        <v>57</v>
      </c>
      <c r="C29" s="5" t="s">
        <v>145</v>
      </c>
      <c r="D29" s="5" t="s">
        <v>226</v>
      </c>
      <c r="E29" s="4" t="s">
        <v>256</v>
      </c>
      <c r="F29" s="6">
        <v>3</v>
      </c>
      <c r="G29" s="4">
        <v>50</v>
      </c>
      <c r="H29" s="8">
        <f t="shared" si="0"/>
        <v>15</v>
      </c>
      <c r="I29" s="4">
        <v>53</v>
      </c>
      <c r="J29" s="8">
        <f t="shared" si="1"/>
        <v>37.099999999999994</v>
      </c>
      <c r="K29" s="8">
        <f t="shared" si="2"/>
        <v>52.099999999999994</v>
      </c>
      <c r="L29" s="8">
        <v>80</v>
      </c>
      <c r="M29" s="8">
        <f t="shared" si="3"/>
        <v>66.05</v>
      </c>
      <c r="N29" s="13"/>
    </row>
    <row r="30" spans="1:14" s="2" customFormat="1" ht="18" customHeight="1">
      <c r="A30" s="11">
        <v>27</v>
      </c>
      <c r="B30" s="5" t="s">
        <v>39</v>
      </c>
      <c r="C30" s="5" t="s">
        <v>145</v>
      </c>
      <c r="D30" s="5" t="s">
        <v>226</v>
      </c>
      <c r="E30" s="4" t="s">
        <v>256</v>
      </c>
      <c r="F30" s="6">
        <v>2</v>
      </c>
      <c r="G30" s="4">
        <v>58</v>
      </c>
      <c r="H30" s="8">
        <f t="shared" si="0"/>
        <v>17.4</v>
      </c>
      <c r="I30" s="4">
        <v>55.5</v>
      </c>
      <c r="J30" s="8">
        <f t="shared" si="1"/>
        <v>38.849999999999994</v>
      </c>
      <c r="K30" s="8">
        <f t="shared" si="2"/>
        <v>56.24999999999999</v>
      </c>
      <c r="L30" s="8">
        <v>75.8</v>
      </c>
      <c r="M30" s="8">
        <f t="shared" si="3"/>
        <v>66.02499999999999</v>
      </c>
      <c r="N30" s="13"/>
    </row>
    <row r="31" spans="1:14" s="2" customFormat="1" ht="18" customHeight="1">
      <c r="A31" s="12">
        <v>28</v>
      </c>
      <c r="B31" s="5" t="s">
        <v>31</v>
      </c>
      <c r="C31" s="5" t="s">
        <v>137</v>
      </c>
      <c r="D31" s="5" t="s">
        <v>226</v>
      </c>
      <c r="E31" s="4" t="s">
        <v>256</v>
      </c>
      <c r="F31" s="6">
        <v>2</v>
      </c>
      <c r="G31" s="4">
        <v>63</v>
      </c>
      <c r="H31" s="8">
        <f t="shared" si="0"/>
        <v>18.9</v>
      </c>
      <c r="I31" s="4">
        <v>43.5</v>
      </c>
      <c r="J31" s="8">
        <f t="shared" si="1"/>
        <v>30.45</v>
      </c>
      <c r="K31" s="8">
        <f t="shared" si="2"/>
        <v>49.349999999999994</v>
      </c>
      <c r="L31" s="8">
        <v>81.8</v>
      </c>
      <c r="M31" s="8">
        <f t="shared" si="3"/>
        <v>65.57499999999999</v>
      </c>
      <c r="N31" s="13"/>
    </row>
    <row r="32" spans="1:14" s="2" customFormat="1" ht="18" customHeight="1">
      <c r="A32" s="11">
        <v>29</v>
      </c>
      <c r="B32" s="5" t="s">
        <v>77</v>
      </c>
      <c r="C32" s="5" t="s">
        <v>183</v>
      </c>
      <c r="D32" s="5" t="s">
        <v>226</v>
      </c>
      <c r="E32" s="4" t="s">
        <v>256</v>
      </c>
      <c r="F32" s="6">
        <v>5</v>
      </c>
      <c r="G32" s="4">
        <v>53</v>
      </c>
      <c r="H32" s="8">
        <f t="shared" si="0"/>
        <v>15.899999999999999</v>
      </c>
      <c r="I32" s="4">
        <v>56.5</v>
      </c>
      <c r="J32" s="8">
        <f t="shared" si="1"/>
        <v>39.55</v>
      </c>
      <c r="K32" s="8">
        <f t="shared" si="2"/>
        <v>55.449999999999996</v>
      </c>
      <c r="L32" s="8">
        <v>74.8</v>
      </c>
      <c r="M32" s="8">
        <f t="shared" si="3"/>
        <v>65.125</v>
      </c>
      <c r="N32" s="13"/>
    </row>
    <row r="33" spans="1:14" s="2" customFormat="1" ht="18" customHeight="1">
      <c r="A33" s="12">
        <v>30</v>
      </c>
      <c r="B33" s="5" t="s">
        <v>41</v>
      </c>
      <c r="C33" s="5" t="s">
        <v>147</v>
      </c>
      <c r="D33" s="5" t="s">
        <v>226</v>
      </c>
      <c r="E33" s="4" t="s">
        <v>256</v>
      </c>
      <c r="F33" s="6">
        <v>2</v>
      </c>
      <c r="G33" s="4">
        <v>50</v>
      </c>
      <c r="H33" s="8">
        <f t="shared" si="0"/>
        <v>15</v>
      </c>
      <c r="I33" s="4">
        <v>49.25</v>
      </c>
      <c r="J33" s="8">
        <f t="shared" si="1"/>
        <v>34.474999999999994</v>
      </c>
      <c r="K33" s="8">
        <f t="shared" si="2"/>
        <v>49.474999999999994</v>
      </c>
      <c r="L33" s="8">
        <v>80.2</v>
      </c>
      <c r="M33" s="8">
        <f t="shared" si="3"/>
        <v>64.8375</v>
      </c>
      <c r="N33" s="13"/>
    </row>
    <row r="34" spans="1:14" s="2" customFormat="1" ht="18" customHeight="1">
      <c r="A34" s="11">
        <v>31</v>
      </c>
      <c r="B34" s="5" t="s">
        <v>46</v>
      </c>
      <c r="C34" s="5" t="s">
        <v>152</v>
      </c>
      <c r="D34" s="5" t="s">
        <v>226</v>
      </c>
      <c r="E34" s="4" t="s">
        <v>256</v>
      </c>
      <c r="F34" s="6">
        <v>3</v>
      </c>
      <c r="G34" s="4">
        <v>62</v>
      </c>
      <c r="H34" s="8">
        <f t="shared" si="0"/>
        <v>18.599999999999998</v>
      </c>
      <c r="I34" s="4">
        <v>49.25</v>
      </c>
      <c r="J34" s="8">
        <f t="shared" si="1"/>
        <v>34.474999999999994</v>
      </c>
      <c r="K34" s="8">
        <f t="shared" si="2"/>
        <v>53.07499999999999</v>
      </c>
      <c r="L34" s="8">
        <v>76.2</v>
      </c>
      <c r="M34" s="8">
        <f t="shared" si="3"/>
        <v>64.63749999999999</v>
      </c>
      <c r="N34" s="13"/>
    </row>
    <row r="35" spans="1:14" s="2" customFormat="1" ht="18" customHeight="1">
      <c r="A35" s="12">
        <v>32</v>
      </c>
      <c r="B35" s="5" t="s">
        <v>93</v>
      </c>
      <c r="C35" s="5" t="s">
        <v>199</v>
      </c>
      <c r="D35" s="5" t="s">
        <v>226</v>
      </c>
      <c r="E35" s="4" t="s">
        <v>256</v>
      </c>
      <c r="F35" s="6">
        <v>7</v>
      </c>
      <c r="G35" s="4">
        <v>55</v>
      </c>
      <c r="H35" s="8">
        <f t="shared" si="0"/>
        <v>16.5</v>
      </c>
      <c r="I35" s="4">
        <v>53.75</v>
      </c>
      <c r="J35" s="8">
        <f t="shared" si="1"/>
        <v>37.625</v>
      </c>
      <c r="K35" s="8">
        <f t="shared" si="2"/>
        <v>54.125</v>
      </c>
      <c r="L35" s="8">
        <v>74.4</v>
      </c>
      <c r="M35" s="8">
        <f t="shared" si="3"/>
        <v>64.2625</v>
      </c>
      <c r="N35" s="13"/>
    </row>
    <row r="36" spans="1:14" s="2" customFormat="1" ht="18" customHeight="1">
      <c r="A36" s="11">
        <v>33</v>
      </c>
      <c r="B36" s="5" t="s">
        <v>87</v>
      </c>
      <c r="C36" s="5" t="s">
        <v>193</v>
      </c>
      <c r="D36" s="5" t="s">
        <v>226</v>
      </c>
      <c r="E36" s="4" t="s">
        <v>256</v>
      </c>
      <c r="F36" s="6">
        <v>6</v>
      </c>
      <c r="G36" s="4">
        <v>55</v>
      </c>
      <c r="H36" s="8">
        <f aca="true" t="shared" si="4" ref="H36:H67">G36*0.3</f>
        <v>16.5</v>
      </c>
      <c r="I36" s="4">
        <v>44.25</v>
      </c>
      <c r="J36" s="8">
        <f aca="true" t="shared" si="5" ref="J36:J67">I36*0.7</f>
        <v>30.974999999999998</v>
      </c>
      <c r="K36" s="8">
        <f aca="true" t="shared" si="6" ref="K36:K67">H36+J36</f>
        <v>47.474999999999994</v>
      </c>
      <c r="L36" s="8">
        <v>80.6</v>
      </c>
      <c r="M36" s="8">
        <f aca="true" t="shared" si="7" ref="M36:M67">K36*0.5+L36*0.5</f>
        <v>64.0375</v>
      </c>
      <c r="N36" s="13"/>
    </row>
    <row r="37" spans="1:14" s="2" customFormat="1" ht="18" customHeight="1">
      <c r="A37" s="12">
        <v>34</v>
      </c>
      <c r="B37" s="5" t="s">
        <v>108</v>
      </c>
      <c r="C37" s="5" t="s">
        <v>213</v>
      </c>
      <c r="D37" s="5" t="s">
        <v>226</v>
      </c>
      <c r="E37" s="4" t="s">
        <v>256</v>
      </c>
      <c r="F37" s="6">
        <v>8</v>
      </c>
      <c r="G37" s="4">
        <v>58</v>
      </c>
      <c r="H37" s="8">
        <f t="shared" si="4"/>
        <v>17.4</v>
      </c>
      <c r="I37" s="4">
        <v>42</v>
      </c>
      <c r="J37" s="8">
        <f t="shared" si="5"/>
        <v>29.4</v>
      </c>
      <c r="K37" s="8">
        <f t="shared" si="6"/>
        <v>46.8</v>
      </c>
      <c r="L37" s="8">
        <v>81.2</v>
      </c>
      <c r="M37" s="8">
        <f t="shared" si="7"/>
        <v>64</v>
      </c>
      <c r="N37" s="13"/>
    </row>
    <row r="38" spans="1:14" s="2" customFormat="1" ht="18" customHeight="1">
      <c r="A38" s="11">
        <v>35</v>
      </c>
      <c r="B38" s="5" t="s">
        <v>59</v>
      </c>
      <c r="C38" s="5" t="s">
        <v>165</v>
      </c>
      <c r="D38" s="5" t="s">
        <v>226</v>
      </c>
      <c r="E38" s="4" t="s">
        <v>256</v>
      </c>
      <c r="F38" s="6">
        <v>4</v>
      </c>
      <c r="G38" s="4">
        <v>53</v>
      </c>
      <c r="H38" s="8">
        <f t="shared" si="4"/>
        <v>15.899999999999999</v>
      </c>
      <c r="I38" s="4">
        <v>44.5</v>
      </c>
      <c r="J38" s="8">
        <f t="shared" si="5"/>
        <v>31.15</v>
      </c>
      <c r="K38" s="8">
        <f t="shared" si="6"/>
        <v>47.05</v>
      </c>
      <c r="L38" s="8">
        <v>80.6</v>
      </c>
      <c r="M38" s="8">
        <f t="shared" si="7"/>
        <v>63.824999999999996</v>
      </c>
      <c r="N38" s="13"/>
    </row>
    <row r="39" spans="1:14" s="2" customFormat="1" ht="18" customHeight="1">
      <c r="A39" s="12">
        <v>36</v>
      </c>
      <c r="B39" s="5" t="s">
        <v>104</v>
      </c>
      <c r="C39" s="5" t="s">
        <v>209</v>
      </c>
      <c r="D39" s="5" t="s">
        <v>226</v>
      </c>
      <c r="E39" s="4" t="s">
        <v>256</v>
      </c>
      <c r="F39" s="6">
        <v>8</v>
      </c>
      <c r="G39" s="4">
        <v>52</v>
      </c>
      <c r="H39" s="8">
        <f t="shared" si="4"/>
        <v>15.6</v>
      </c>
      <c r="I39" s="4">
        <v>48.25</v>
      </c>
      <c r="J39" s="8">
        <f t="shared" si="5"/>
        <v>33.775</v>
      </c>
      <c r="K39" s="8">
        <f t="shared" si="6"/>
        <v>49.375</v>
      </c>
      <c r="L39" s="8">
        <v>77.4</v>
      </c>
      <c r="M39" s="8">
        <f t="shared" si="7"/>
        <v>63.3875</v>
      </c>
      <c r="N39" s="13"/>
    </row>
    <row r="40" spans="1:14" s="2" customFormat="1" ht="18" customHeight="1">
      <c r="A40" s="11">
        <v>37</v>
      </c>
      <c r="B40" s="5" t="s">
        <v>72</v>
      </c>
      <c r="C40" s="5" t="s">
        <v>178</v>
      </c>
      <c r="D40" s="5" t="s">
        <v>226</v>
      </c>
      <c r="E40" s="4" t="s">
        <v>256</v>
      </c>
      <c r="F40" s="6">
        <v>5</v>
      </c>
      <c r="G40" s="4">
        <v>41</v>
      </c>
      <c r="H40" s="8">
        <f t="shared" si="4"/>
        <v>12.299999999999999</v>
      </c>
      <c r="I40" s="4">
        <v>47.75</v>
      </c>
      <c r="J40" s="8">
        <f t="shared" si="5"/>
        <v>33.425</v>
      </c>
      <c r="K40" s="8">
        <f t="shared" si="6"/>
        <v>45.724999999999994</v>
      </c>
      <c r="L40" s="8">
        <v>81</v>
      </c>
      <c r="M40" s="8">
        <f t="shared" si="7"/>
        <v>63.3625</v>
      </c>
      <c r="N40" s="13"/>
    </row>
    <row r="41" spans="1:14" s="2" customFormat="1" ht="18" customHeight="1">
      <c r="A41" s="12">
        <v>38</v>
      </c>
      <c r="B41" s="5" t="s">
        <v>64</v>
      </c>
      <c r="C41" s="5" t="s">
        <v>170</v>
      </c>
      <c r="D41" s="5" t="s">
        <v>226</v>
      </c>
      <c r="E41" s="4" t="s">
        <v>256</v>
      </c>
      <c r="F41" s="6">
        <v>4</v>
      </c>
      <c r="G41" s="4">
        <v>52</v>
      </c>
      <c r="H41" s="8">
        <f t="shared" si="4"/>
        <v>15.6</v>
      </c>
      <c r="I41" s="4">
        <v>48.5</v>
      </c>
      <c r="J41" s="8">
        <f t="shared" si="5"/>
        <v>33.949999999999996</v>
      </c>
      <c r="K41" s="8">
        <f t="shared" si="6"/>
        <v>49.55</v>
      </c>
      <c r="L41" s="8">
        <v>76.6</v>
      </c>
      <c r="M41" s="8">
        <f t="shared" si="7"/>
        <v>63.074999999999996</v>
      </c>
      <c r="N41" s="13"/>
    </row>
    <row r="42" spans="1:14" s="2" customFormat="1" ht="18" customHeight="1">
      <c r="A42" s="11">
        <v>39</v>
      </c>
      <c r="B42" s="5" t="s">
        <v>89</v>
      </c>
      <c r="C42" s="5" t="s">
        <v>195</v>
      </c>
      <c r="D42" s="5" t="s">
        <v>226</v>
      </c>
      <c r="E42" s="4" t="s">
        <v>256</v>
      </c>
      <c r="F42" s="6">
        <v>6</v>
      </c>
      <c r="G42" s="4">
        <v>60</v>
      </c>
      <c r="H42" s="8">
        <f t="shared" si="4"/>
        <v>18</v>
      </c>
      <c r="I42" s="4">
        <v>47.5</v>
      </c>
      <c r="J42" s="8">
        <f t="shared" si="5"/>
        <v>33.25</v>
      </c>
      <c r="K42" s="8">
        <f t="shared" si="6"/>
        <v>51.25</v>
      </c>
      <c r="L42" s="8">
        <v>74.6</v>
      </c>
      <c r="M42" s="8">
        <f t="shared" si="7"/>
        <v>62.925</v>
      </c>
      <c r="N42" s="13"/>
    </row>
    <row r="43" spans="1:14" s="2" customFormat="1" ht="18" customHeight="1">
      <c r="A43" s="12">
        <v>40</v>
      </c>
      <c r="B43" s="5" t="s">
        <v>109</v>
      </c>
      <c r="C43" s="5" t="s">
        <v>214</v>
      </c>
      <c r="D43" s="5" t="s">
        <v>226</v>
      </c>
      <c r="E43" s="4" t="s">
        <v>256</v>
      </c>
      <c r="F43" s="6">
        <v>8</v>
      </c>
      <c r="G43" s="4">
        <v>63</v>
      </c>
      <c r="H43" s="8">
        <f t="shared" si="4"/>
        <v>18.9</v>
      </c>
      <c r="I43" s="4">
        <v>48.75</v>
      </c>
      <c r="J43" s="8">
        <f t="shared" si="5"/>
        <v>34.125</v>
      </c>
      <c r="K43" s="8">
        <f t="shared" si="6"/>
        <v>53.025</v>
      </c>
      <c r="L43" s="8">
        <v>72.4</v>
      </c>
      <c r="M43" s="8">
        <f t="shared" si="7"/>
        <v>62.712500000000006</v>
      </c>
      <c r="N43" s="13"/>
    </row>
    <row r="44" spans="1:14" s="2" customFormat="1" ht="18" customHeight="1">
      <c r="A44" s="11">
        <v>41</v>
      </c>
      <c r="B44" s="5" t="s">
        <v>61</v>
      </c>
      <c r="C44" s="5" t="s">
        <v>167</v>
      </c>
      <c r="D44" s="5" t="s">
        <v>226</v>
      </c>
      <c r="E44" s="4" t="s">
        <v>256</v>
      </c>
      <c r="F44" s="6">
        <v>4</v>
      </c>
      <c r="G44" s="4">
        <v>68</v>
      </c>
      <c r="H44" s="8">
        <f t="shared" si="4"/>
        <v>20.4</v>
      </c>
      <c r="I44" s="4">
        <v>54.25</v>
      </c>
      <c r="J44" s="8">
        <f t="shared" si="5"/>
        <v>37.974999999999994</v>
      </c>
      <c r="K44" s="8">
        <f t="shared" si="6"/>
        <v>58.37499999999999</v>
      </c>
      <c r="L44" s="8">
        <v>66.2</v>
      </c>
      <c r="M44" s="8">
        <f t="shared" si="7"/>
        <v>62.287499999999994</v>
      </c>
      <c r="N44" s="13"/>
    </row>
    <row r="45" spans="1:14" s="2" customFormat="1" ht="18" customHeight="1">
      <c r="A45" s="12">
        <v>42</v>
      </c>
      <c r="B45" s="5" t="s">
        <v>116</v>
      </c>
      <c r="C45" s="5" t="s">
        <v>220</v>
      </c>
      <c r="D45" s="5" t="s">
        <v>226</v>
      </c>
      <c r="E45" s="4" t="s">
        <v>256</v>
      </c>
      <c r="F45" s="6">
        <v>8</v>
      </c>
      <c r="G45" s="4">
        <v>51</v>
      </c>
      <c r="H45" s="8">
        <f t="shared" si="4"/>
        <v>15.299999999999999</v>
      </c>
      <c r="I45" s="4">
        <v>46.25</v>
      </c>
      <c r="J45" s="8">
        <f t="shared" si="5"/>
        <v>32.375</v>
      </c>
      <c r="K45" s="8">
        <f t="shared" si="6"/>
        <v>47.675</v>
      </c>
      <c r="L45" s="8">
        <v>76.4</v>
      </c>
      <c r="M45" s="8">
        <f t="shared" si="7"/>
        <v>62.0375</v>
      </c>
      <c r="N45" s="13"/>
    </row>
    <row r="46" spans="1:14" s="2" customFormat="1" ht="18" customHeight="1">
      <c r="A46" s="11">
        <v>43</v>
      </c>
      <c r="B46" s="5" t="s">
        <v>117</v>
      </c>
      <c r="C46" s="5" t="s">
        <v>221</v>
      </c>
      <c r="D46" s="5" t="s">
        <v>226</v>
      </c>
      <c r="E46" s="4" t="s">
        <v>256</v>
      </c>
      <c r="F46" s="6">
        <v>8</v>
      </c>
      <c r="G46" s="4">
        <v>59</v>
      </c>
      <c r="H46" s="8">
        <f t="shared" si="4"/>
        <v>17.7</v>
      </c>
      <c r="I46" s="4">
        <v>43.75</v>
      </c>
      <c r="J46" s="8">
        <f t="shared" si="5"/>
        <v>30.624999999999996</v>
      </c>
      <c r="K46" s="8">
        <f t="shared" si="6"/>
        <v>48.324999999999996</v>
      </c>
      <c r="L46" s="8">
        <v>75.6</v>
      </c>
      <c r="M46" s="8">
        <f t="shared" si="7"/>
        <v>61.96249999999999</v>
      </c>
      <c r="N46" s="13"/>
    </row>
    <row r="47" spans="1:14" s="2" customFormat="1" ht="18" customHeight="1">
      <c r="A47" s="12">
        <v>44</v>
      </c>
      <c r="B47" s="5" t="s">
        <v>20</v>
      </c>
      <c r="C47" s="5" t="s">
        <v>126</v>
      </c>
      <c r="D47" s="5" t="s">
        <v>226</v>
      </c>
      <c r="E47" s="4" t="s">
        <v>256</v>
      </c>
      <c r="F47" s="6">
        <v>1</v>
      </c>
      <c r="G47" s="7">
        <v>47</v>
      </c>
      <c r="H47" s="8">
        <f t="shared" si="4"/>
        <v>14.1</v>
      </c>
      <c r="I47" s="4">
        <v>49</v>
      </c>
      <c r="J47" s="8">
        <f t="shared" si="5"/>
        <v>34.3</v>
      </c>
      <c r="K47" s="8">
        <f t="shared" si="6"/>
        <v>48.4</v>
      </c>
      <c r="L47" s="8">
        <v>75.2</v>
      </c>
      <c r="M47" s="8">
        <f t="shared" si="7"/>
        <v>61.8</v>
      </c>
      <c r="N47" s="13"/>
    </row>
    <row r="48" spans="1:14" s="2" customFormat="1" ht="18" customHeight="1">
      <c r="A48" s="11">
        <v>45</v>
      </c>
      <c r="B48" s="5" t="s">
        <v>27</v>
      </c>
      <c r="C48" s="5" t="s">
        <v>133</v>
      </c>
      <c r="D48" s="5" t="s">
        <v>226</v>
      </c>
      <c r="E48" s="4" t="s">
        <v>256</v>
      </c>
      <c r="F48" s="6">
        <v>1</v>
      </c>
      <c r="G48" s="4">
        <v>53</v>
      </c>
      <c r="H48" s="8">
        <f t="shared" si="4"/>
        <v>15.899999999999999</v>
      </c>
      <c r="I48" s="4">
        <v>50.5</v>
      </c>
      <c r="J48" s="8">
        <f t="shared" si="5"/>
        <v>35.349999999999994</v>
      </c>
      <c r="K48" s="8">
        <f t="shared" si="6"/>
        <v>51.24999999999999</v>
      </c>
      <c r="L48" s="8">
        <v>71.8</v>
      </c>
      <c r="M48" s="8">
        <f t="shared" si="7"/>
        <v>61.52499999999999</v>
      </c>
      <c r="N48" s="13"/>
    </row>
    <row r="49" spans="1:14" s="2" customFormat="1" ht="18" customHeight="1">
      <c r="A49" s="12">
        <v>46</v>
      </c>
      <c r="B49" s="5" t="s">
        <v>97</v>
      </c>
      <c r="C49" s="5" t="s">
        <v>203</v>
      </c>
      <c r="D49" s="5" t="s">
        <v>226</v>
      </c>
      <c r="E49" s="4" t="s">
        <v>256</v>
      </c>
      <c r="F49" s="6">
        <v>7</v>
      </c>
      <c r="G49" s="4">
        <v>60</v>
      </c>
      <c r="H49" s="8">
        <f t="shared" si="4"/>
        <v>18</v>
      </c>
      <c r="I49" s="4">
        <v>48.75</v>
      </c>
      <c r="J49" s="8">
        <f t="shared" si="5"/>
        <v>34.125</v>
      </c>
      <c r="K49" s="8">
        <f t="shared" si="6"/>
        <v>52.125</v>
      </c>
      <c r="L49" s="8">
        <v>70.4</v>
      </c>
      <c r="M49" s="8">
        <f t="shared" si="7"/>
        <v>61.2625</v>
      </c>
      <c r="N49" s="13"/>
    </row>
    <row r="50" spans="1:14" s="2" customFormat="1" ht="18" customHeight="1">
      <c r="A50" s="11">
        <v>47</v>
      </c>
      <c r="B50" s="5" t="s">
        <v>106</v>
      </c>
      <c r="C50" s="5" t="s">
        <v>211</v>
      </c>
      <c r="D50" s="5" t="s">
        <v>226</v>
      </c>
      <c r="E50" s="4" t="s">
        <v>256</v>
      </c>
      <c r="F50" s="6">
        <v>8</v>
      </c>
      <c r="G50" s="4">
        <v>58</v>
      </c>
      <c r="H50" s="8">
        <f t="shared" si="4"/>
        <v>17.4</v>
      </c>
      <c r="I50" s="4">
        <v>48.75</v>
      </c>
      <c r="J50" s="8">
        <f t="shared" si="5"/>
        <v>34.125</v>
      </c>
      <c r="K50" s="8">
        <f t="shared" si="6"/>
        <v>51.525</v>
      </c>
      <c r="L50" s="8">
        <v>71</v>
      </c>
      <c r="M50" s="8">
        <f t="shared" si="7"/>
        <v>61.2625</v>
      </c>
      <c r="N50" s="13"/>
    </row>
    <row r="51" spans="1:14" s="2" customFormat="1" ht="18" customHeight="1">
      <c r="A51" s="12">
        <v>48</v>
      </c>
      <c r="B51" s="5" t="s">
        <v>86</v>
      </c>
      <c r="C51" s="5" t="s">
        <v>192</v>
      </c>
      <c r="D51" s="5" t="s">
        <v>226</v>
      </c>
      <c r="E51" s="4" t="s">
        <v>256</v>
      </c>
      <c r="F51" s="6">
        <v>6</v>
      </c>
      <c r="G51" s="4">
        <v>65</v>
      </c>
      <c r="H51" s="8">
        <f t="shared" si="4"/>
        <v>19.5</v>
      </c>
      <c r="I51" s="4">
        <v>47.75</v>
      </c>
      <c r="J51" s="8">
        <f t="shared" si="5"/>
        <v>33.425</v>
      </c>
      <c r="K51" s="8">
        <f t="shared" si="6"/>
        <v>52.925</v>
      </c>
      <c r="L51" s="8">
        <v>69.4</v>
      </c>
      <c r="M51" s="8">
        <f t="shared" si="7"/>
        <v>61.1625</v>
      </c>
      <c r="N51" s="13"/>
    </row>
    <row r="52" spans="1:14" s="2" customFormat="1" ht="18" customHeight="1">
      <c r="A52" s="11">
        <v>49</v>
      </c>
      <c r="B52" s="5" t="s">
        <v>54</v>
      </c>
      <c r="C52" s="5" t="s">
        <v>161</v>
      </c>
      <c r="D52" s="5" t="s">
        <v>226</v>
      </c>
      <c r="E52" s="4" t="s">
        <v>256</v>
      </c>
      <c r="F52" s="6">
        <v>3</v>
      </c>
      <c r="G52" s="4">
        <v>42</v>
      </c>
      <c r="H52" s="8">
        <f t="shared" si="4"/>
        <v>12.6</v>
      </c>
      <c r="I52" s="4">
        <v>50.25</v>
      </c>
      <c r="J52" s="8">
        <f t="shared" si="5"/>
        <v>35.175</v>
      </c>
      <c r="K52" s="8">
        <f t="shared" si="6"/>
        <v>47.775</v>
      </c>
      <c r="L52" s="8">
        <v>73.6</v>
      </c>
      <c r="M52" s="8">
        <f t="shared" si="7"/>
        <v>60.6875</v>
      </c>
      <c r="N52" s="13"/>
    </row>
    <row r="53" spans="1:14" s="2" customFormat="1" ht="18" customHeight="1">
      <c r="A53" s="12">
        <v>50</v>
      </c>
      <c r="B53" s="5" t="s">
        <v>76</v>
      </c>
      <c r="C53" s="5" t="s">
        <v>182</v>
      </c>
      <c r="D53" s="5" t="s">
        <v>226</v>
      </c>
      <c r="E53" s="4" t="s">
        <v>256</v>
      </c>
      <c r="F53" s="6">
        <v>5</v>
      </c>
      <c r="G53" s="4">
        <v>54</v>
      </c>
      <c r="H53" s="8">
        <f t="shared" si="4"/>
        <v>16.2</v>
      </c>
      <c r="I53" s="4">
        <v>50.25</v>
      </c>
      <c r="J53" s="8">
        <f t="shared" si="5"/>
        <v>35.175</v>
      </c>
      <c r="K53" s="8">
        <f t="shared" si="6"/>
        <v>51.375</v>
      </c>
      <c r="L53" s="8">
        <v>69.8</v>
      </c>
      <c r="M53" s="8">
        <f t="shared" si="7"/>
        <v>60.5875</v>
      </c>
      <c r="N53" s="13"/>
    </row>
    <row r="54" spans="1:14" s="2" customFormat="1" ht="18" customHeight="1">
      <c r="A54" s="11">
        <v>51</v>
      </c>
      <c r="B54" s="5" t="s">
        <v>78</v>
      </c>
      <c r="C54" s="5" t="s">
        <v>184</v>
      </c>
      <c r="D54" s="5" t="s">
        <v>226</v>
      </c>
      <c r="E54" s="4" t="s">
        <v>256</v>
      </c>
      <c r="F54" s="6">
        <v>6</v>
      </c>
      <c r="G54" s="4">
        <v>52</v>
      </c>
      <c r="H54" s="8">
        <f t="shared" si="4"/>
        <v>15.6</v>
      </c>
      <c r="I54" s="4">
        <v>46.5</v>
      </c>
      <c r="J54" s="8">
        <f t="shared" si="5"/>
        <v>32.55</v>
      </c>
      <c r="K54" s="8">
        <f t="shared" si="6"/>
        <v>48.15</v>
      </c>
      <c r="L54" s="8">
        <v>72.4</v>
      </c>
      <c r="M54" s="8">
        <f t="shared" si="7"/>
        <v>60.275000000000006</v>
      </c>
      <c r="N54" s="13"/>
    </row>
    <row r="55" spans="1:14" s="2" customFormat="1" ht="18" customHeight="1">
      <c r="A55" s="12">
        <v>52</v>
      </c>
      <c r="B55" s="5" t="s">
        <v>65</v>
      </c>
      <c r="C55" s="5" t="s">
        <v>171</v>
      </c>
      <c r="D55" s="5" t="s">
        <v>226</v>
      </c>
      <c r="E55" s="4" t="s">
        <v>256</v>
      </c>
      <c r="F55" s="6">
        <v>4</v>
      </c>
      <c r="G55" s="4">
        <v>41</v>
      </c>
      <c r="H55" s="8">
        <f t="shared" si="4"/>
        <v>12.299999999999999</v>
      </c>
      <c r="I55" s="4">
        <v>52</v>
      </c>
      <c r="J55" s="8">
        <f t="shared" si="5"/>
        <v>36.4</v>
      </c>
      <c r="K55" s="8">
        <f t="shared" si="6"/>
        <v>48.699999999999996</v>
      </c>
      <c r="L55" s="8">
        <v>71.6</v>
      </c>
      <c r="M55" s="8">
        <f t="shared" si="7"/>
        <v>60.14999999999999</v>
      </c>
      <c r="N55" s="13"/>
    </row>
    <row r="56" spans="1:14" s="2" customFormat="1" ht="18" customHeight="1">
      <c r="A56" s="11">
        <v>53</v>
      </c>
      <c r="B56" s="5" t="s">
        <v>56</v>
      </c>
      <c r="C56" s="5" t="s">
        <v>163</v>
      </c>
      <c r="D56" s="5" t="s">
        <v>226</v>
      </c>
      <c r="E56" s="4" t="s">
        <v>256</v>
      </c>
      <c r="F56" s="6">
        <v>3</v>
      </c>
      <c r="G56" s="4">
        <v>57</v>
      </c>
      <c r="H56" s="8">
        <f t="shared" si="4"/>
        <v>17.099999999999998</v>
      </c>
      <c r="I56" s="4">
        <v>43.5</v>
      </c>
      <c r="J56" s="8">
        <f t="shared" si="5"/>
        <v>30.45</v>
      </c>
      <c r="K56" s="8">
        <f t="shared" si="6"/>
        <v>47.55</v>
      </c>
      <c r="L56" s="8">
        <v>71.8</v>
      </c>
      <c r="M56" s="8">
        <f t="shared" si="7"/>
        <v>59.675</v>
      </c>
      <c r="N56" s="13"/>
    </row>
    <row r="57" spans="1:14" s="2" customFormat="1" ht="18" customHeight="1">
      <c r="A57" s="12">
        <v>54</v>
      </c>
      <c r="B57" s="5" t="s">
        <v>82</v>
      </c>
      <c r="C57" s="5" t="s">
        <v>157</v>
      </c>
      <c r="D57" s="5" t="s">
        <v>226</v>
      </c>
      <c r="E57" s="4" t="s">
        <v>256</v>
      </c>
      <c r="F57" s="6">
        <v>6</v>
      </c>
      <c r="G57" s="4">
        <v>59</v>
      </c>
      <c r="H57" s="8">
        <f t="shared" si="4"/>
        <v>17.7</v>
      </c>
      <c r="I57" s="4">
        <v>46.75</v>
      </c>
      <c r="J57" s="8">
        <f t="shared" si="5"/>
        <v>32.725</v>
      </c>
      <c r="K57" s="8">
        <f t="shared" si="6"/>
        <v>50.425</v>
      </c>
      <c r="L57" s="8">
        <v>68.8</v>
      </c>
      <c r="M57" s="8">
        <f t="shared" si="7"/>
        <v>59.6125</v>
      </c>
      <c r="N57" s="13"/>
    </row>
    <row r="58" spans="1:14" s="2" customFormat="1" ht="18" customHeight="1">
      <c r="A58" s="11">
        <v>55</v>
      </c>
      <c r="B58" s="5" t="s">
        <v>60</v>
      </c>
      <c r="C58" s="5" t="s">
        <v>166</v>
      </c>
      <c r="D58" s="5" t="s">
        <v>226</v>
      </c>
      <c r="E58" s="4" t="s">
        <v>256</v>
      </c>
      <c r="F58" s="6">
        <v>4</v>
      </c>
      <c r="G58" s="4">
        <v>60</v>
      </c>
      <c r="H58" s="8">
        <f t="shared" si="4"/>
        <v>18</v>
      </c>
      <c r="I58" s="4">
        <v>39.75</v>
      </c>
      <c r="J58" s="8">
        <f t="shared" si="5"/>
        <v>27.825</v>
      </c>
      <c r="K58" s="8">
        <f t="shared" si="6"/>
        <v>45.825</v>
      </c>
      <c r="L58" s="8">
        <v>70.8</v>
      </c>
      <c r="M58" s="8">
        <f t="shared" si="7"/>
        <v>58.3125</v>
      </c>
      <c r="N58" s="13"/>
    </row>
    <row r="59" spans="1:14" s="2" customFormat="1" ht="18" customHeight="1">
      <c r="A59" s="12">
        <v>56</v>
      </c>
      <c r="B59" s="5" t="s">
        <v>71</v>
      </c>
      <c r="C59" s="5" t="s">
        <v>177</v>
      </c>
      <c r="D59" s="5" t="s">
        <v>226</v>
      </c>
      <c r="E59" s="4" t="s">
        <v>256</v>
      </c>
      <c r="F59" s="6">
        <v>5</v>
      </c>
      <c r="G59" s="4">
        <v>44</v>
      </c>
      <c r="H59" s="8">
        <f t="shared" si="4"/>
        <v>13.2</v>
      </c>
      <c r="I59" s="4">
        <v>52</v>
      </c>
      <c r="J59" s="8">
        <f t="shared" si="5"/>
        <v>36.4</v>
      </c>
      <c r="K59" s="8">
        <f t="shared" si="6"/>
        <v>49.599999999999994</v>
      </c>
      <c r="L59" s="8">
        <v>66.2</v>
      </c>
      <c r="M59" s="8">
        <f t="shared" si="7"/>
        <v>57.9</v>
      </c>
      <c r="N59" s="13"/>
    </row>
    <row r="60" spans="1:14" s="2" customFormat="1" ht="18" customHeight="1">
      <c r="A60" s="11">
        <v>57</v>
      </c>
      <c r="B60" s="5" t="s">
        <v>79</v>
      </c>
      <c r="C60" s="5" t="s">
        <v>185</v>
      </c>
      <c r="D60" s="5" t="s">
        <v>226</v>
      </c>
      <c r="E60" s="4" t="s">
        <v>256</v>
      </c>
      <c r="F60" s="6">
        <v>6</v>
      </c>
      <c r="G60" s="4">
        <v>54</v>
      </c>
      <c r="H60" s="8">
        <f t="shared" si="4"/>
        <v>16.2</v>
      </c>
      <c r="I60" s="4">
        <v>47.75</v>
      </c>
      <c r="J60" s="8">
        <f t="shared" si="5"/>
        <v>33.425</v>
      </c>
      <c r="K60" s="8">
        <f t="shared" si="6"/>
        <v>49.625</v>
      </c>
      <c r="L60" s="8">
        <v>64.4</v>
      </c>
      <c r="M60" s="8">
        <f t="shared" si="7"/>
        <v>57.0125</v>
      </c>
      <c r="N60" s="13"/>
    </row>
    <row r="61" spans="1:14" s="2" customFormat="1" ht="18" customHeight="1">
      <c r="A61" s="12">
        <v>58</v>
      </c>
      <c r="B61" s="5" t="s">
        <v>51</v>
      </c>
      <c r="C61" s="5" t="s">
        <v>158</v>
      </c>
      <c r="D61" s="5" t="s">
        <v>226</v>
      </c>
      <c r="E61" s="4" t="s">
        <v>256</v>
      </c>
      <c r="F61" s="6">
        <v>3</v>
      </c>
      <c r="G61" s="4">
        <v>55</v>
      </c>
      <c r="H61" s="8">
        <f t="shared" si="4"/>
        <v>16.5</v>
      </c>
      <c r="I61" s="4">
        <v>40.75</v>
      </c>
      <c r="J61" s="8">
        <f t="shared" si="5"/>
        <v>28.525</v>
      </c>
      <c r="K61" s="8">
        <f t="shared" si="6"/>
        <v>45.025</v>
      </c>
      <c r="L61" s="8">
        <v>68</v>
      </c>
      <c r="M61" s="8">
        <f t="shared" si="7"/>
        <v>56.5125</v>
      </c>
      <c r="N61" s="13"/>
    </row>
    <row r="62" spans="1:14" s="2" customFormat="1" ht="18" customHeight="1">
      <c r="A62" s="11">
        <v>59</v>
      </c>
      <c r="B62" s="5" t="s">
        <v>23</v>
      </c>
      <c r="C62" s="5" t="s">
        <v>129</v>
      </c>
      <c r="D62" s="5" t="s">
        <v>226</v>
      </c>
      <c r="E62" s="4" t="s">
        <v>256</v>
      </c>
      <c r="F62" s="6">
        <v>1</v>
      </c>
      <c r="G62" s="4">
        <v>59</v>
      </c>
      <c r="H62" s="8">
        <f t="shared" si="4"/>
        <v>17.7</v>
      </c>
      <c r="I62" s="4">
        <v>41.25</v>
      </c>
      <c r="J62" s="8">
        <f t="shared" si="5"/>
        <v>28.874999999999996</v>
      </c>
      <c r="K62" s="8">
        <f t="shared" si="6"/>
        <v>46.574999999999996</v>
      </c>
      <c r="L62" s="8">
        <v>65.4</v>
      </c>
      <c r="M62" s="8">
        <f t="shared" si="7"/>
        <v>55.9875</v>
      </c>
      <c r="N62" s="13"/>
    </row>
    <row r="63" spans="1:14" s="2" customFormat="1" ht="18" customHeight="1">
      <c r="A63" s="12">
        <v>60</v>
      </c>
      <c r="B63" s="5" t="s">
        <v>96</v>
      </c>
      <c r="C63" s="5" t="s">
        <v>202</v>
      </c>
      <c r="D63" s="5" t="s">
        <v>226</v>
      </c>
      <c r="E63" s="4" t="s">
        <v>256</v>
      </c>
      <c r="F63" s="6">
        <v>7</v>
      </c>
      <c r="G63" s="4">
        <v>66</v>
      </c>
      <c r="H63" s="8">
        <f t="shared" si="4"/>
        <v>19.8</v>
      </c>
      <c r="I63" s="4">
        <v>48.25</v>
      </c>
      <c r="J63" s="8">
        <f t="shared" si="5"/>
        <v>33.775</v>
      </c>
      <c r="K63" s="8">
        <f t="shared" si="6"/>
        <v>53.575</v>
      </c>
      <c r="L63" s="8"/>
      <c r="M63" s="8">
        <f t="shared" si="7"/>
        <v>26.7875</v>
      </c>
      <c r="N63" s="13"/>
    </row>
  </sheetData>
  <mergeCells count="13">
    <mergeCell ref="K2:K3"/>
    <mergeCell ref="G2:H2"/>
    <mergeCell ref="A2:A3"/>
    <mergeCell ref="A1:N1"/>
    <mergeCell ref="E2:E3"/>
    <mergeCell ref="N2:N3"/>
    <mergeCell ref="I2:J2"/>
    <mergeCell ref="B2:B3"/>
    <mergeCell ref="C2:C3"/>
    <mergeCell ref="D2:D3"/>
    <mergeCell ref="L2:L3"/>
    <mergeCell ref="M2:M3"/>
    <mergeCell ref="F2:F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workbookViewId="0" topLeftCell="A10">
      <selection activeCell="D33" sqref="D33"/>
    </sheetView>
  </sheetViews>
  <sheetFormatPr defaultColWidth="9.00390625" defaultRowHeight="14.25"/>
  <cols>
    <col min="1" max="1" width="4.375" style="1" customWidth="1"/>
    <col min="2" max="2" width="5.125" style="1" customWidth="1"/>
    <col min="3" max="3" width="6.50390625" style="1" customWidth="1"/>
    <col min="4" max="4" width="15.625" style="1" customWidth="1"/>
    <col min="5" max="5" width="6.375" style="1" customWidth="1"/>
    <col min="6" max="6" width="4.00390625" style="1" customWidth="1"/>
    <col min="7" max="7" width="5.75390625" style="3" hidden="1" customWidth="1"/>
    <col min="8" max="8" width="8.125" style="1" hidden="1" customWidth="1"/>
    <col min="9" max="9" width="8.375" style="3" hidden="1" customWidth="1"/>
    <col min="10" max="10" width="8.125" style="1" hidden="1" customWidth="1"/>
    <col min="11" max="13" width="8.625" style="1" customWidth="1"/>
    <col min="14" max="14" width="8.125" style="1" customWidth="1"/>
    <col min="15" max="16384" width="9.00390625" style="1" bestFit="1" customWidth="1"/>
  </cols>
  <sheetData>
    <row r="1" spans="1:14" ht="55.5" customHeight="1">
      <c r="A1" s="15" t="s">
        <v>269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5" t="s">
        <v>267</v>
      </c>
      <c r="B2" s="21" t="s">
        <v>0</v>
      </c>
      <c r="C2" s="16" t="s">
        <v>1</v>
      </c>
      <c r="D2" s="16" t="s">
        <v>257</v>
      </c>
      <c r="E2" s="16" t="s">
        <v>258</v>
      </c>
      <c r="F2" s="16" t="s">
        <v>2</v>
      </c>
      <c r="G2" s="19" t="s">
        <v>259</v>
      </c>
      <c r="H2" s="20"/>
      <c r="I2" s="19" t="s">
        <v>260</v>
      </c>
      <c r="J2" s="20"/>
      <c r="K2" s="16" t="s">
        <v>270</v>
      </c>
      <c r="L2" s="16" t="s">
        <v>275</v>
      </c>
      <c r="M2" s="16" t="s">
        <v>276</v>
      </c>
      <c r="N2" s="18" t="s">
        <v>3</v>
      </c>
    </row>
    <row r="3" spans="1:14" ht="36" customHeight="1">
      <c r="A3" s="26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2">
        <v>1</v>
      </c>
      <c r="B4" s="5" t="s">
        <v>101</v>
      </c>
      <c r="C4" s="5" t="s">
        <v>206</v>
      </c>
      <c r="D4" s="5" t="s">
        <v>227</v>
      </c>
      <c r="E4" s="4" t="s">
        <v>261</v>
      </c>
      <c r="F4" s="6">
        <v>7</v>
      </c>
      <c r="G4" s="4">
        <v>70</v>
      </c>
      <c r="H4" s="8">
        <f aca="true" t="shared" si="0" ref="H4:H15">G4*0.3</f>
        <v>21</v>
      </c>
      <c r="I4" s="4">
        <v>64.75</v>
      </c>
      <c r="J4" s="8">
        <f aca="true" t="shared" si="1" ref="J4:J15">I4*0.7</f>
        <v>45.324999999999996</v>
      </c>
      <c r="K4" s="8">
        <f aca="true" t="shared" si="2" ref="K4:K15">H4+J4</f>
        <v>66.32499999999999</v>
      </c>
      <c r="L4" s="8">
        <v>66.4</v>
      </c>
      <c r="M4" s="8">
        <f aca="true" t="shared" si="3" ref="M4:M15">K4*0.5+L4*0.5</f>
        <v>66.3625</v>
      </c>
      <c r="N4" s="13" t="s">
        <v>282</v>
      </c>
    </row>
    <row r="5" spans="1:14" s="2" customFormat="1" ht="18" customHeight="1">
      <c r="A5" s="12">
        <v>2</v>
      </c>
      <c r="B5" s="5" t="s">
        <v>114</v>
      </c>
      <c r="C5" s="5" t="s">
        <v>191</v>
      </c>
      <c r="D5" s="5" t="s">
        <v>227</v>
      </c>
      <c r="E5" s="4" t="s">
        <v>261</v>
      </c>
      <c r="F5" s="6">
        <v>8</v>
      </c>
      <c r="G5" s="4">
        <v>60</v>
      </c>
      <c r="H5" s="8">
        <f t="shared" si="0"/>
        <v>18</v>
      </c>
      <c r="I5" s="4">
        <v>53.5</v>
      </c>
      <c r="J5" s="8">
        <f t="shared" si="1"/>
        <v>37.449999999999996</v>
      </c>
      <c r="K5" s="8">
        <f t="shared" si="2"/>
        <v>55.449999999999996</v>
      </c>
      <c r="L5" s="8">
        <v>76</v>
      </c>
      <c r="M5" s="8">
        <f t="shared" si="3"/>
        <v>65.725</v>
      </c>
      <c r="N5" s="13" t="s">
        <v>282</v>
      </c>
    </row>
    <row r="6" spans="1:14" s="2" customFormat="1" ht="18" customHeight="1">
      <c r="A6" s="12">
        <v>3</v>
      </c>
      <c r="B6" s="5" t="s">
        <v>102</v>
      </c>
      <c r="C6" s="5" t="s">
        <v>207</v>
      </c>
      <c r="D6" s="5" t="s">
        <v>227</v>
      </c>
      <c r="E6" s="4" t="s">
        <v>261</v>
      </c>
      <c r="F6" s="6">
        <v>7</v>
      </c>
      <c r="G6" s="4">
        <v>69</v>
      </c>
      <c r="H6" s="8">
        <f t="shared" si="0"/>
        <v>20.7</v>
      </c>
      <c r="I6" s="4">
        <v>48.75</v>
      </c>
      <c r="J6" s="8">
        <f t="shared" si="1"/>
        <v>34.125</v>
      </c>
      <c r="K6" s="8">
        <f t="shared" si="2"/>
        <v>54.825</v>
      </c>
      <c r="L6" s="8">
        <v>65.8</v>
      </c>
      <c r="M6" s="8">
        <f t="shared" si="3"/>
        <v>60.3125</v>
      </c>
      <c r="N6" s="13" t="s">
        <v>282</v>
      </c>
    </row>
    <row r="7" spans="1:14" s="2" customFormat="1" ht="18" customHeight="1">
      <c r="A7" s="12">
        <v>4</v>
      </c>
      <c r="B7" s="5" t="s">
        <v>115</v>
      </c>
      <c r="C7" s="5" t="s">
        <v>219</v>
      </c>
      <c r="D7" s="5" t="s">
        <v>227</v>
      </c>
      <c r="E7" s="4" t="s">
        <v>261</v>
      </c>
      <c r="F7" s="6">
        <v>8</v>
      </c>
      <c r="G7" s="4">
        <v>47</v>
      </c>
      <c r="H7" s="8">
        <f t="shared" si="0"/>
        <v>14.1</v>
      </c>
      <c r="I7" s="4">
        <v>57.25</v>
      </c>
      <c r="J7" s="8">
        <f t="shared" si="1"/>
        <v>40.074999999999996</v>
      </c>
      <c r="K7" s="8">
        <f t="shared" si="2"/>
        <v>54.175</v>
      </c>
      <c r="L7" s="8">
        <v>65</v>
      </c>
      <c r="M7" s="8">
        <f t="shared" si="3"/>
        <v>59.5875</v>
      </c>
      <c r="N7" s="13" t="s">
        <v>282</v>
      </c>
    </row>
    <row r="8" spans="1:14" s="2" customFormat="1" ht="18" customHeight="1">
      <c r="A8" s="12">
        <v>5</v>
      </c>
      <c r="B8" s="5" t="s">
        <v>55</v>
      </c>
      <c r="C8" s="5" t="s">
        <v>162</v>
      </c>
      <c r="D8" s="5" t="s">
        <v>227</v>
      </c>
      <c r="E8" s="4" t="s">
        <v>261</v>
      </c>
      <c r="F8" s="6">
        <v>3</v>
      </c>
      <c r="G8" s="4">
        <v>54</v>
      </c>
      <c r="H8" s="8">
        <f t="shared" si="0"/>
        <v>16.2</v>
      </c>
      <c r="I8" s="4">
        <v>54.75</v>
      </c>
      <c r="J8" s="8">
        <f t="shared" si="1"/>
        <v>38.324999999999996</v>
      </c>
      <c r="K8" s="8">
        <f t="shared" si="2"/>
        <v>54.52499999999999</v>
      </c>
      <c r="L8" s="8">
        <v>63.8</v>
      </c>
      <c r="M8" s="8">
        <f t="shared" si="3"/>
        <v>59.162499999999994</v>
      </c>
      <c r="N8" s="13"/>
    </row>
    <row r="9" spans="1:14" s="2" customFormat="1" ht="18" customHeight="1">
      <c r="A9" s="12">
        <v>6</v>
      </c>
      <c r="B9" s="5" t="s">
        <v>35</v>
      </c>
      <c r="C9" s="5" t="s">
        <v>141</v>
      </c>
      <c r="D9" s="5" t="s">
        <v>227</v>
      </c>
      <c r="E9" s="4" t="s">
        <v>261</v>
      </c>
      <c r="F9" s="6">
        <v>2</v>
      </c>
      <c r="G9" s="4">
        <v>65</v>
      </c>
      <c r="H9" s="8">
        <f t="shared" si="0"/>
        <v>19.5</v>
      </c>
      <c r="I9" s="4">
        <v>47.25</v>
      </c>
      <c r="J9" s="8">
        <f t="shared" si="1"/>
        <v>33.074999999999996</v>
      </c>
      <c r="K9" s="8">
        <f t="shared" si="2"/>
        <v>52.574999999999996</v>
      </c>
      <c r="L9" s="8">
        <v>65.1</v>
      </c>
      <c r="M9" s="8">
        <f t="shared" si="3"/>
        <v>58.83749999999999</v>
      </c>
      <c r="N9" s="13"/>
    </row>
    <row r="10" spans="1:14" s="2" customFormat="1" ht="18" customHeight="1">
      <c r="A10" s="12">
        <v>7</v>
      </c>
      <c r="B10" s="5" t="s">
        <v>25</v>
      </c>
      <c r="C10" s="5" t="s">
        <v>131</v>
      </c>
      <c r="D10" s="5" t="s">
        <v>227</v>
      </c>
      <c r="E10" s="4" t="s">
        <v>261</v>
      </c>
      <c r="F10" s="6">
        <v>1</v>
      </c>
      <c r="G10" s="4">
        <v>61</v>
      </c>
      <c r="H10" s="8">
        <f t="shared" si="0"/>
        <v>18.3</v>
      </c>
      <c r="I10" s="4">
        <v>50.5</v>
      </c>
      <c r="J10" s="8">
        <f t="shared" si="1"/>
        <v>35.349999999999994</v>
      </c>
      <c r="K10" s="8">
        <f t="shared" si="2"/>
        <v>53.64999999999999</v>
      </c>
      <c r="L10" s="8">
        <v>63.2</v>
      </c>
      <c r="M10" s="8">
        <f t="shared" si="3"/>
        <v>58.425</v>
      </c>
      <c r="N10" s="13"/>
    </row>
    <row r="11" spans="1:14" s="2" customFormat="1" ht="18" customHeight="1">
      <c r="A11" s="12">
        <v>8</v>
      </c>
      <c r="B11" s="5" t="s">
        <v>34</v>
      </c>
      <c r="C11" s="5" t="s">
        <v>140</v>
      </c>
      <c r="D11" s="5" t="s">
        <v>227</v>
      </c>
      <c r="E11" s="4" t="s">
        <v>261</v>
      </c>
      <c r="F11" s="6">
        <v>2</v>
      </c>
      <c r="G11" s="4">
        <v>63</v>
      </c>
      <c r="H11" s="8">
        <f t="shared" si="0"/>
        <v>18.9</v>
      </c>
      <c r="I11" s="4">
        <v>44.75</v>
      </c>
      <c r="J11" s="8">
        <f t="shared" si="1"/>
        <v>31.325</v>
      </c>
      <c r="K11" s="8">
        <f t="shared" si="2"/>
        <v>50.224999999999994</v>
      </c>
      <c r="L11" s="8">
        <v>65.5</v>
      </c>
      <c r="M11" s="8">
        <f t="shared" si="3"/>
        <v>57.8625</v>
      </c>
      <c r="N11" s="13"/>
    </row>
    <row r="12" spans="1:14" s="2" customFormat="1" ht="18" customHeight="1">
      <c r="A12" s="12">
        <v>9</v>
      </c>
      <c r="B12" s="5" t="s">
        <v>58</v>
      </c>
      <c r="C12" s="5" t="s">
        <v>164</v>
      </c>
      <c r="D12" s="5" t="s">
        <v>227</v>
      </c>
      <c r="E12" s="4" t="s">
        <v>261</v>
      </c>
      <c r="F12" s="6">
        <v>4</v>
      </c>
      <c r="G12" s="4">
        <v>59</v>
      </c>
      <c r="H12" s="8">
        <f t="shared" si="0"/>
        <v>17.7</v>
      </c>
      <c r="I12" s="4">
        <v>46.5</v>
      </c>
      <c r="J12" s="8">
        <f t="shared" si="1"/>
        <v>32.55</v>
      </c>
      <c r="K12" s="8">
        <f t="shared" si="2"/>
        <v>50.25</v>
      </c>
      <c r="L12" s="8">
        <v>63.9</v>
      </c>
      <c r="M12" s="8">
        <f t="shared" si="3"/>
        <v>57.075</v>
      </c>
      <c r="N12" s="13"/>
    </row>
    <row r="13" spans="1:14" s="2" customFormat="1" ht="18" customHeight="1">
      <c r="A13" s="12">
        <v>10</v>
      </c>
      <c r="B13" s="5" t="s">
        <v>24</v>
      </c>
      <c r="C13" s="5" t="s">
        <v>130</v>
      </c>
      <c r="D13" s="5" t="s">
        <v>227</v>
      </c>
      <c r="E13" s="4" t="s">
        <v>261</v>
      </c>
      <c r="F13" s="6">
        <v>1</v>
      </c>
      <c r="G13" s="4">
        <v>54</v>
      </c>
      <c r="H13" s="8">
        <f t="shared" si="0"/>
        <v>16.2</v>
      </c>
      <c r="I13" s="4">
        <v>48</v>
      </c>
      <c r="J13" s="8">
        <f t="shared" si="1"/>
        <v>33.599999999999994</v>
      </c>
      <c r="K13" s="8">
        <f t="shared" si="2"/>
        <v>49.8</v>
      </c>
      <c r="L13" s="8">
        <v>61.4</v>
      </c>
      <c r="M13" s="8">
        <f t="shared" si="3"/>
        <v>55.599999999999994</v>
      </c>
      <c r="N13" s="13"/>
    </row>
    <row r="14" spans="1:14" s="2" customFormat="1" ht="18" customHeight="1">
      <c r="A14" s="12">
        <v>11</v>
      </c>
      <c r="B14" s="5" t="s">
        <v>33</v>
      </c>
      <c r="C14" s="5" t="s">
        <v>139</v>
      </c>
      <c r="D14" s="5" t="s">
        <v>227</v>
      </c>
      <c r="E14" s="4" t="s">
        <v>261</v>
      </c>
      <c r="F14" s="6">
        <v>2</v>
      </c>
      <c r="G14" s="4">
        <v>45</v>
      </c>
      <c r="H14" s="8">
        <f t="shared" si="0"/>
        <v>13.5</v>
      </c>
      <c r="I14" s="4">
        <v>45.75</v>
      </c>
      <c r="J14" s="8">
        <f t="shared" si="1"/>
        <v>32.025</v>
      </c>
      <c r="K14" s="8">
        <f t="shared" si="2"/>
        <v>45.525</v>
      </c>
      <c r="L14" s="8">
        <v>63.5</v>
      </c>
      <c r="M14" s="8">
        <f t="shared" si="3"/>
        <v>54.5125</v>
      </c>
      <c r="N14" s="13"/>
    </row>
    <row r="15" spans="1:14" s="2" customFormat="1" ht="18" customHeight="1">
      <c r="A15" s="12">
        <v>12</v>
      </c>
      <c r="B15" s="5" t="s">
        <v>30</v>
      </c>
      <c r="C15" s="5" t="s">
        <v>136</v>
      </c>
      <c r="D15" s="5" t="s">
        <v>227</v>
      </c>
      <c r="E15" s="4" t="s">
        <v>261</v>
      </c>
      <c r="F15" s="6">
        <v>2</v>
      </c>
      <c r="G15" s="4">
        <v>68</v>
      </c>
      <c r="H15" s="8">
        <f t="shared" si="0"/>
        <v>20.4</v>
      </c>
      <c r="I15" s="4">
        <v>50.25</v>
      </c>
      <c r="J15" s="8">
        <f t="shared" si="1"/>
        <v>35.175</v>
      </c>
      <c r="K15" s="8">
        <f t="shared" si="2"/>
        <v>55.574999999999996</v>
      </c>
      <c r="L15" s="8"/>
      <c r="M15" s="8">
        <f t="shared" si="3"/>
        <v>27.787499999999998</v>
      </c>
      <c r="N15" s="13"/>
    </row>
  </sheetData>
  <mergeCells count="13">
    <mergeCell ref="K2:K3"/>
    <mergeCell ref="G2:H2"/>
    <mergeCell ref="A2:A3"/>
    <mergeCell ref="A1:N1"/>
    <mergeCell ref="E2:E3"/>
    <mergeCell ref="N2:N3"/>
    <mergeCell ref="I2:J2"/>
    <mergeCell ref="B2:B3"/>
    <mergeCell ref="C2:C3"/>
    <mergeCell ref="D2:D3"/>
    <mergeCell ref="L2:L3"/>
    <mergeCell ref="M2:M3"/>
    <mergeCell ref="F2:F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12"/>
  <sheetViews>
    <sheetView workbookViewId="0" topLeftCell="A1">
      <selection activeCell="C9" sqref="C9"/>
    </sheetView>
  </sheetViews>
  <sheetFormatPr defaultColWidth="9.00390625" defaultRowHeight="14.25"/>
  <cols>
    <col min="1" max="1" width="5.375" style="1" customWidth="1"/>
    <col min="2" max="2" width="5.125" style="1" customWidth="1"/>
    <col min="3" max="3" width="7.125" style="1" customWidth="1"/>
    <col min="4" max="4" width="14.375" style="1" customWidth="1"/>
    <col min="5" max="5" width="6.375" style="1" customWidth="1"/>
    <col min="6" max="6" width="3.375" style="1" customWidth="1"/>
    <col min="7" max="7" width="0.12890625" style="3" customWidth="1"/>
    <col min="8" max="8" width="8.125" style="1" hidden="1" customWidth="1"/>
    <col min="9" max="9" width="8.375" style="3" hidden="1" customWidth="1"/>
    <col min="10" max="10" width="8.125" style="1" hidden="1" customWidth="1"/>
    <col min="11" max="13" width="8.625" style="1" customWidth="1"/>
    <col min="14" max="14" width="8.125" style="1" customWidth="1"/>
    <col min="15" max="16384" width="9.00390625" style="1" bestFit="1" customWidth="1"/>
  </cols>
  <sheetData>
    <row r="1" spans="1:14" ht="55.5" customHeight="1">
      <c r="A1" s="15" t="s">
        <v>273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5" t="s">
        <v>267</v>
      </c>
      <c r="B2" s="21" t="s">
        <v>0</v>
      </c>
      <c r="C2" s="16" t="s">
        <v>1</v>
      </c>
      <c r="D2" s="16" t="s">
        <v>262</v>
      </c>
      <c r="E2" s="16" t="s">
        <v>263</v>
      </c>
      <c r="F2" s="16" t="s">
        <v>2</v>
      </c>
      <c r="G2" s="19" t="s">
        <v>264</v>
      </c>
      <c r="H2" s="20"/>
      <c r="I2" s="19" t="s">
        <v>265</v>
      </c>
      <c r="J2" s="20"/>
      <c r="K2" s="16" t="s">
        <v>278</v>
      </c>
      <c r="L2" s="16" t="s">
        <v>279</v>
      </c>
      <c r="M2" s="16" t="s">
        <v>280</v>
      </c>
      <c r="N2" s="18" t="s">
        <v>3</v>
      </c>
    </row>
    <row r="3" spans="1:14" ht="36" customHeight="1">
      <c r="A3" s="26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2">
        <v>1</v>
      </c>
      <c r="B4" s="5" t="s">
        <v>40</v>
      </c>
      <c r="C4" s="5" t="s">
        <v>146</v>
      </c>
      <c r="D4" s="5" t="s">
        <v>224</v>
      </c>
      <c r="E4" s="4" t="s">
        <v>266</v>
      </c>
      <c r="F4" s="6">
        <v>2</v>
      </c>
      <c r="G4" s="4">
        <v>68</v>
      </c>
      <c r="H4" s="8">
        <f aca="true" t="shared" si="0" ref="H4:H12">G4*0.3</f>
        <v>20.4</v>
      </c>
      <c r="I4" s="4">
        <v>66.75</v>
      </c>
      <c r="J4" s="8">
        <f aca="true" t="shared" si="1" ref="J4:J12">I4*0.7</f>
        <v>46.724999999999994</v>
      </c>
      <c r="K4" s="8">
        <f aca="true" t="shared" si="2" ref="K4:K12">H4+J4</f>
        <v>67.125</v>
      </c>
      <c r="L4" s="8">
        <v>72.2</v>
      </c>
      <c r="M4" s="8">
        <f aca="true" t="shared" si="3" ref="M4:M12">K4*0.5+L4*0.5</f>
        <v>69.6625</v>
      </c>
      <c r="N4" s="13" t="s">
        <v>274</v>
      </c>
    </row>
    <row r="5" spans="1:14" s="2" customFormat="1" ht="18" customHeight="1">
      <c r="A5" s="12">
        <v>2</v>
      </c>
      <c r="B5" s="5" t="s">
        <v>107</v>
      </c>
      <c r="C5" s="5" t="s">
        <v>212</v>
      </c>
      <c r="D5" s="5" t="s">
        <v>224</v>
      </c>
      <c r="E5" s="4" t="s">
        <v>266</v>
      </c>
      <c r="F5" s="6">
        <v>8</v>
      </c>
      <c r="G5" s="4">
        <v>65</v>
      </c>
      <c r="H5" s="8">
        <f t="shared" si="0"/>
        <v>19.5</v>
      </c>
      <c r="I5" s="4">
        <v>61.75</v>
      </c>
      <c r="J5" s="8">
        <f t="shared" si="1"/>
        <v>43.224999999999994</v>
      </c>
      <c r="K5" s="8">
        <f t="shared" si="2"/>
        <v>62.724999999999994</v>
      </c>
      <c r="L5" s="8">
        <v>75.8</v>
      </c>
      <c r="M5" s="8">
        <f t="shared" si="3"/>
        <v>69.26249999999999</v>
      </c>
      <c r="N5" s="13" t="s">
        <v>274</v>
      </c>
    </row>
    <row r="6" spans="1:14" s="2" customFormat="1" ht="18" customHeight="1">
      <c r="A6" s="12">
        <v>3</v>
      </c>
      <c r="B6" s="5" t="s">
        <v>49</v>
      </c>
      <c r="C6" s="5" t="s">
        <v>155</v>
      </c>
      <c r="D6" s="5" t="s">
        <v>224</v>
      </c>
      <c r="E6" s="4" t="s">
        <v>266</v>
      </c>
      <c r="F6" s="6">
        <v>3</v>
      </c>
      <c r="G6" s="4">
        <v>65</v>
      </c>
      <c r="H6" s="8">
        <f t="shared" si="0"/>
        <v>19.5</v>
      </c>
      <c r="I6" s="4">
        <v>64.5</v>
      </c>
      <c r="J6" s="8">
        <f t="shared" si="1"/>
        <v>45.15</v>
      </c>
      <c r="K6" s="8">
        <f t="shared" si="2"/>
        <v>64.65</v>
      </c>
      <c r="L6" s="8">
        <v>73.8</v>
      </c>
      <c r="M6" s="8">
        <f t="shared" si="3"/>
        <v>69.225</v>
      </c>
      <c r="N6" s="13" t="s">
        <v>274</v>
      </c>
    </row>
    <row r="7" spans="1:14" s="2" customFormat="1" ht="18" customHeight="1">
      <c r="A7" s="12">
        <v>4</v>
      </c>
      <c r="B7" s="5" t="s">
        <v>36</v>
      </c>
      <c r="C7" s="5" t="s">
        <v>142</v>
      </c>
      <c r="D7" s="5" t="s">
        <v>224</v>
      </c>
      <c r="E7" s="4" t="s">
        <v>266</v>
      </c>
      <c r="F7" s="6">
        <v>2</v>
      </c>
      <c r="G7" s="4">
        <v>65</v>
      </c>
      <c r="H7" s="8">
        <f t="shared" si="0"/>
        <v>19.5</v>
      </c>
      <c r="I7" s="4">
        <v>59.5</v>
      </c>
      <c r="J7" s="8">
        <f t="shared" si="1"/>
        <v>41.65</v>
      </c>
      <c r="K7" s="8">
        <f t="shared" si="2"/>
        <v>61.15</v>
      </c>
      <c r="L7" s="8">
        <v>76.8</v>
      </c>
      <c r="M7" s="8">
        <f t="shared" si="3"/>
        <v>68.975</v>
      </c>
      <c r="N7" s="13"/>
    </row>
    <row r="8" spans="1:14" s="2" customFormat="1" ht="18" customHeight="1">
      <c r="A8" s="12">
        <v>5</v>
      </c>
      <c r="B8" s="5" t="s">
        <v>75</v>
      </c>
      <c r="C8" s="5" t="s">
        <v>181</v>
      </c>
      <c r="D8" s="5" t="s">
        <v>224</v>
      </c>
      <c r="E8" s="4" t="s">
        <v>266</v>
      </c>
      <c r="F8" s="6">
        <v>5</v>
      </c>
      <c r="G8" s="4">
        <v>69</v>
      </c>
      <c r="H8" s="8">
        <f t="shared" si="0"/>
        <v>20.7</v>
      </c>
      <c r="I8" s="4">
        <v>65.5</v>
      </c>
      <c r="J8" s="8">
        <f t="shared" si="1"/>
        <v>45.849999999999994</v>
      </c>
      <c r="K8" s="8">
        <f t="shared" si="2"/>
        <v>66.55</v>
      </c>
      <c r="L8" s="8">
        <v>71</v>
      </c>
      <c r="M8" s="8">
        <f t="shared" si="3"/>
        <v>68.775</v>
      </c>
      <c r="N8" s="13"/>
    </row>
    <row r="9" spans="1:14" s="2" customFormat="1" ht="18" customHeight="1">
      <c r="A9" s="12">
        <v>6</v>
      </c>
      <c r="B9" s="5" t="s">
        <v>73</v>
      </c>
      <c r="C9" s="5" t="s">
        <v>179</v>
      </c>
      <c r="D9" s="5" t="s">
        <v>224</v>
      </c>
      <c r="E9" s="4" t="s">
        <v>266</v>
      </c>
      <c r="F9" s="6">
        <v>5</v>
      </c>
      <c r="G9" s="4">
        <v>65</v>
      </c>
      <c r="H9" s="8">
        <f t="shared" si="0"/>
        <v>19.5</v>
      </c>
      <c r="I9" s="4">
        <v>58.25</v>
      </c>
      <c r="J9" s="8">
        <f t="shared" si="1"/>
        <v>40.775</v>
      </c>
      <c r="K9" s="8">
        <f t="shared" si="2"/>
        <v>60.275</v>
      </c>
      <c r="L9" s="8">
        <v>70</v>
      </c>
      <c r="M9" s="8">
        <f t="shared" si="3"/>
        <v>65.1375</v>
      </c>
      <c r="N9" s="13"/>
    </row>
    <row r="10" spans="1:14" s="2" customFormat="1" ht="18" customHeight="1">
      <c r="A10" s="12">
        <v>7</v>
      </c>
      <c r="B10" s="5" t="s">
        <v>66</v>
      </c>
      <c r="C10" s="5" t="s">
        <v>172</v>
      </c>
      <c r="D10" s="5" t="s">
        <v>224</v>
      </c>
      <c r="E10" s="4" t="s">
        <v>266</v>
      </c>
      <c r="F10" s="6">
        <v>5</v>
      </c>
      <c r="G10" s="4">
        <v>62</v>
      </c>
      <c r="H10" s="8">
        <f t="shared" si="0"/>
        <v>18.599999999999998</v>
      </c>
      <c r="I10" s="4">
        <v>64</v>
      </c>
      <c r="J10" s="8">
        <f t="shared" si="1"/>
        <v>44.8</v>
      </c>
      <c r="K10" s="8">
        <f t="shared" si="2"/>
        <v>63.39999999999999</v>
      </c>
      <c r="L10" s="8">
        <v>64.6</v>
      </c>
      <c r="M10" s="8">
        <f t="shared" si="3"/>
        <v>63.99999999999999</v>
      </c>
      <c r="N10" s="13"/>
    </row>
    <row r="11" spans="1:14" s="2" customFormat="1" ht="18" customHeight="1">
      <c r="A11" s="12">
        <v>8</v>
      </c>
      <c r="B11" s="5" t="s">
        <v>83</v>
      </c>
      <c r="C11" s="5" t="s">
        <v>188</v>
      </c>
      <c r="D11" s="5" t="s">
        <v>224</v>
      </c>
      <c r="E11" s="4" t="s">
        <v>266</v>
      </c>
      <c r="F11" s="6">
        <v>6</v>
      </c>
      <c r="G11" s="4">
        <v>63</v>
      </c>
      <c r="H11" s="8">
        <f t="shared" si="0"/>
        <v>18.9</v>
      </c>
      <c r="I11" s="4">
        <v>56.75</v>
      </c>
      <c r="J11" s="8">
        <f t="shared" si="1"/>
        <v>39.724999999999994</v>
      </c>
      <c r="K11" s="8">
        <f t="shared" si="2"/>
        <v>58.62499999999999</v>
      </c>
      <c r="L11" s="8">
        <v>69</v>
      </c>
      <c r="M11" s="8">
        <f t="shared" si="3"/>
        <v>63.8125</v>
      </c>
      <c r="N11" s="13"/>
    </row>
    <row r="12" spans="1:14" s="2" customFormat="1" ht="18" customHeight="1">
      <c r="A12" s="12">
        <v>9</v>
      </c>
      <c r="B12" s="5" t="s">
        <v>38</v>
      </c>
      <c r="C12" s="5" t="s">
        <v>144</v>
      </c>
      <c r="D12" s="5" t="s">
        <v>224</v>
      </c>
      <c r="E12" s="4" t="s">
        <v>266</v>
      </c>
      <c r="F12" s="6">
        <v>2</v>
      </c>
      <c r="G12" s="4">
        <v>65</v>
      </c>
      <c r="H12" s="8">
        <f t="shared" si="0"/>
        <v>19.5</v>
      </c>
      <c r="I12" s="4">
        <v>58.75</v>
      </c>
      <c r="J12" s="8">
        <f t="shared" si="1"/>
        <v>41.125</v>
      </c>
      <c r="K12" s="8">
        <f t="shared" si="2"/>
        <v>60.625</v>
      </c>
      <c r="L12" s="8">
        <v>65</v>
      </c>
      <c r="M12" s="8">
        <f t="shared" si="3"/>
        <v>62.8125</v>
      </c>
      <c r="N12" s="13"/>
    </row>
  </sheetData>
  <mergeCells count="13">
    <mergeCell ref="K2:K3"/>
    <mergeCell ref="G2:H2"/>
    <mergeCell ref="A2:A3"/>
    <mergeCell ref="A1:N1"/>
    <mergeCell ref="E2:E3"/>
    <mergeCell ref="N2:N3"/>
    <mergeCell ref="I2:J2"/>
    <mergeCell ref="B2:B3"/>
    <mergeCell ref="C2:C3"/>
    <mergeCell ref="D2:D3"/>
    <mergeCell ref="L2:L3"/>
    <mergeCell ref="M2:M3"/>
    <mergeCell ref="F2:F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18"/>
  <sheetViews>
    <sheetView workbookViewId="0" topLeftCell="A1">
      <selection activeCell="K7" sqref="K7"/>
    </sheetView>
  </sheetViews>
  <sheetFormatPr defaultColWidth="9.00390625" defaultRowHeight="14.25"/>
  <cols>
    <col min="1" max="1" width="5.375" style="1" customWidth="1"/>
    <col min="2" max="2" width="5.125" style="1" customWidth="1"/>
    <col min="3" max="3" width="7.125" style="1" customWidth="1"/>
    <col min="4" max="4" width="11.125" style="1" customWidth="1"/>
    <col min="5" max="5" width="6.375" style="1" customWidth="1"/>
    <col min="6" max="6" width="4.00390625" style="1" customWidth="1"/>
    <col min="7" max="7" width="0.12890625" style="3" customWidth="1"/>
    <col min="8" max="8" width="8.125" style="1" hidden="1" customWidth="1"/>
    <col min="9" max="9" width="8.375" style="3" hidden="1" customWidth="1"/>
    <col min="10" max="10" width="8.125" style="1" hidden="1" customWidth="1"/>
    <col min="11" max="13" width="8.625" style="1" customWidth="1"/>
    <col min="14" max="14" width="8.125" style="1" customWidth="1"/>
    <col min="15" max="16384" width="9.00390625" style="1" bestFit="1" customWidth="1"/>
  </cols>
  <sheetData>
    <row r="1" spans="1:14" ht="55.5" customHeight="1">
      <c r="A1" s="15" t="s">
        <v>273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5" t="s">
        <v>267</v>
      </c>
      <c r="B2" s="21" t="s">
        <v>0</v>
      </c>
      <c r="C2" s="16" t="s">
        <v>1</v>
      </c>
      <c r="D2" s="16" t="s">
        <v>257</v>
      </c>
      <c r="E2" s="16" t="s">
        <v>258</v>
      </c>
      <c r="F2" s="16" t="s">
        <v>2</v>
      </c>
      <c r="G2" s="19" t="s">
        <v>259</v>
      </c>
      <c r="H2" s="20"/>
      <c r="I2" s="19" t="s">
        <v>260</v>
      </c>
      <c r="J2" s="20"/>
      <c r="K2" s="16" t="s">
        <v>278</v>
      </c>
      <c r="L2" s="16" t="s">
        <v>275</v>
      </c>
      <c r="M2" s="16" t="s">
        <v>276</v>
      </c>
      <c r="N2" s="18" t="s">
        <v>3</v>
      </c>
    </row>
    <row r="3" spans="1:14" ht="36" customHeight="1">
      <c r="A3" s="26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2">
        <v>1</v>
      </c>
      <c r="B4" s="5" t="s">
        <v>21</v>
      </c>
      <c r="C4" s="5" t="s">
        <v>127</v>
      </c>
      <c r="D4" s="5" t="s">
        <v>225</v>
      </c>
      <c r="E4" s="4" t="s">
        <v>261</v>
      </c>
      <c r="F4" s="6">
        <v>1</v>
      </c>
      <c r="G4" s="7">
        <v>75</v>
      </c>
      <c r="H4" s="8">
        <f aca="true" t="shared" si="0" ref="H4:H18">G4*0.3</f>
        <v>22.5</v>
      </c>
      <c r="I4" s="4">
        <v>76.5</v>
      </c>
      <c r="J4" s="8">
        <f aca="true" t="shared" si="1" ref="J4:J18">I4*0.7</f>
        <v>53.55</v>
      </c>
      <c r="K4" s="8">
        <f aca="true" t="shared" si="2" ref="K4:K18">H4+J4</f>
        <v>76.05</v>
      </c>
      <c r="L4" s="8">
        <v>78.2</v>
      </c>
      <c r="M4" s="8">
        <f aca="true" t="shared" si="3" ref="M4:M18">K4*0.5+L4*0.5</f>
        <v>77.125</v>
      </c>
      <c r="N4" s="13" t="s">
        <v>274</v>
      </c>
    </row>
    <row r="5" spans="1:14" s="2" customFormat="1" ht="18" customHeight="1">
      <c r="A5" s="12">
        <v>2</v>
      </c>
      <c r="B5" s="5" t="s">
        <v>112</v>
      </c>
      <c r="C5" s="5" t="s">
        <v>217</v>
      </c>
      <c r="D5" s="5" t="s">
        <v>225</v>
      </c>
      <c r="E5" s="4" t="s">
        <v>261</v>
      </c>
      <c r="F5" s="6">
        <v>8</v>
      </c>
      <c r="G5" s="4">
        <v>65</v>
      </c>
      <c r="H5" s="8">
        <f t="shared" si="0"/>
        <v>19.5</v>
      </c>
      <c r="I5" s="4">
        <v>60.5</v>
      </c>
      <c r="J5" s="8">
        <f t="shared" si="1"/>
        <v>42.349999999999994</v>
      </c>
      <c r="K5" s="8">
        <f t="shared" si="2"/>
        <v>61.849999999999994</v>
      </c>
      <c r="L5" s="8">
        <v>83</v>
      </c>
      <c r="M5" s="8">
        <f t="shared" si="3"/>
        <v>72.425</v>
      </c>
      <c r="N5" s="13" t="s">
        <v>274</v>
      </c>
    </row>
    <row r="6" spans="1:14" s="2" customFormat="1" ht="18" customHeight="1">
      <c r="A6" s="12">
        <v>3</v>
      </c>
      <c r="B6" s="5" t="s">
        <v>68</v>
      </c>
      <c r="C6" s="5" t="s">
        <v>174</v>
      </c>
      <c r="D6" s="5" t="s">
        <v>225</v>
      </c>
      <c r="E6" s="4" t="s">
        <v>261</v>
      </c>
      <c r="F6" s="6">
        <v>5</v>
      </c>
      <c r="G6" s="4">
        <v>53</v>
      </c>
      <c r="H6" s="8">
        <f t="shared" si="0"/>
        <v>15.899999999999999</v>
      </c>
      <c r="I6" s="4">
        <v>63.75</v>
      </c>
      <c r="J6" s="8">
        <f t="shared" si="1"/>
        <v>44.625</v>
      </c>
      <c r="K6" s="8">
        <f t="shared" si="2"/>
        <v>60.525</v>
      </c>
      <c r="L6" s="8">
        <v>81.8</v>
      </c>
      <c r="M6" s="8">
        <f t="shared" si="3"/>
        <v>71.1625</v>
      </c>
      <c r="N6" s="13" t="s">
        <v>274</v>
      </c>
    </row>
    <row r="7" spans="1:14" s="2" customFormat="1" ht="18" customHeight="1">
      <c r="A7" s="12">
        <v>4</v>
      </c>
      <c r="B7" s="5" t="s">
        <v>19</v>
      </c>
      <c r="C7" s="5" t="s">
        <v>124</v>
      </c>
      <c r="D7" s="5" t="s">
        <v>225</v>
      </c>
      <c r="E7" s="4" t="s">
        <v>261</v>
      </c>
      <c r="F7" s="6">
        <v>1</v>
      </c>
      <c r="G7" s="7">
        <v>66</v>
      </c>
      <c r="H7" s="8">
        <f t="shared" si="0"/>
        <v>19.8</v>
      </c>
      <c r="I7" s="4">
        <v>71.25</v>
      </c>
      <c r="J7" s="8">
        <f t="shared" si="1"/>
        <v>49.875</v>
      </c>
      <c r="K7" s="8">
        <f t="shared" si="2"/>
        <v>69.675</v>
      </c>
      <c r="L7" s="8">
        <v>71.8</v>
      </c>
      <c r="M7" s="8">
        <f t="shared" si="3"/>
        <v>70.7375</v>
      </c>
      <c r="N7" s="13" t="s">
        <v>274</v>
      </c>
    </row>
    <row r="8" spans="1:14" s="2" customFormat="1" ht="18" customHeight="1">
      <c r="A8" s="12">
        <v>5</v>
      </c>
      <c r="B8" s="5" t="s">
        <v>103</v>
      </c>
      <c r="C8" s="5" t="s">
        <v>208</v>
      </c>
      <c r="D8" s="5" t="s">
        <v>225</v>
      </c>
      <c r="E8" s="4" t="s">
        <v>261</v>
      </c>
      <c r="F8" s="6">
        <v>7</v>
      </c>
      <c r="G8" s="4">
        <v>71</v>
      </c>
      <c r="H8" s="8">
        <f t="shared" si="0"/>
        <v>21.3</v>
      </c>
      <c r="I8" s="4">
        <v>58.25</v>
      </c>
      <c r="J8" s="8">
        <f t="shared" si="1"/>
        <v>40.775</v>
      </c>
      <c r="K8" s="8">
        <f t="shared" si="2"/>
        <v>62.075</v>
      </c>
      <c r="L8" s="8">
        <v>76</v>
      </c>
      <c r="M8" s="8">
        <f t="shared" si="3"/>
        <v>69.0375</v>
      </c>
      <c r="N8" s="13" t="s">
        <v>274</v>
      </c>
    </row>
    <row r="9" spans="1:14" s="2" customFormat="1" ht="18" customHeight="1">
      <c r="A9" s="12">
        <v>6</v>
      </c>
      <c r="B9" s="5" t="s">
        <v>52</v>
      </c>
      <c r="C9" s="5" t="s">
        <v>159</v>
      </c>
      <c r="D9" s="5" t="s">
        <v>225</v>
      </c>
      <c r="E9" s="4" t="s">
        <v>261</v>
      </c>
      <c r="F9" s="6">
        <v>3</v>
      </c>
      <c r="G9" s="4">
        <v>60</v>
      </c>
      <c r="H9" s="8">
        <f t="shared" si="0"/>
        <v>18</v>
      </c>
      <c r="I9" s="4">
        <v>65</v>
      </c>
      <c r="J9" s="8">
        <f t="shared" si="1"/>
        <v>45.5</v>
      </c>
      <c r="K9" s="8">
        <f t="shared" si="2"/>
        <v>63.5</v>
      </c>
      <c r="L9" s="8">
        <v>71.2</v>
      </c>
      <c r="M9" s="8">
        <f t="shared" si="3"/>
        <v>67.35</v>
      </c>
      <c r="N9" s="13"/>
    </row>
    <row r="10" spans="1:14" s="2" customFormat="1" ht="18" customHeight="1">
      <c r="A10" s="12">
        <v>7</v>
      </c>
      <c r="B10" s="5" t="s">
        <v>18</v>
      </c>
      <c r="C10" s="5" t="s">
        <v>123</v>
      </c>
      <c r="D10" s="5" t="s">
        <v>225</v>
      </c>
      <c r="E10" s="4" t="s">
        <v>261</v>
      </c>
      <c r="F10" s="6">
        <v>1</v>
      </c>
      <c r="G10" s="7">
        <v>67</v>
      </c>
      <c r="H10" s="8">
        <f t="shared" si="0"/>
        <v>20.099999999999998</v>
      </c>
      <c r="I10" s="4">
        <v>61.25</v>
      </c>
      <c r="J10" s="8">
        <f t="shared" si="1"/>
        <v>42.875</v>
      </c>
      <c r="K10" s="8">
        <f t="shared" si="2"/>
        <v>62.974999999999994</v>
      </c>
      <c r="L10" s="8">
        <v>70.6</v>
      </c>
      <c r="M10" s="8">
        <f t="shared" si="3"/>
        <v>66.7875</v>
      </c>
      <c r="N10" s="13"/>
    </row>
    <row r="11" spans="1:14" s="2" customFormat="1" ht="18" customHeight="1">
      <c r="A11" s="12">
        <v>8</v>
      </c>
      <c r="B11" s="5" t="s">
        <v>80</v>
      </c>
      <c r="C11" s="5" t="s">
        <v>186</v>
      </c>
      <c r="D11" s="5" t="s">
        <v>225</v>
      </c>
      <c r="E11" s="4" t="s">
        <v>261</v>
      </c>
      <c r="F11" s="6">
        <v>6</v>
      </c>
      <c r="G11" s="4">
        <v>63</v>
      </c>
      <c r="H11" s="8">
        <f t="shared" si="0"/>
        <v>18.9</v>
      </c>
      <c r="I11" s="4">
        <v>60.75</v>
      </c>
      <c r="J11" s="8">
        <f t="shared" si="1"/>
        <v>42.525</v>
      </c>
      <c r="K11" s="8">
        <f t="shared" si="2"/>
        <v>61.425</v>
      </c>
      <c r="L11" s="8">
        <v>69.8</v>
      </c>
      <c r="M11" s="8">
        <f t="shared" si="3"/>
        <v>65.6125</v>
      </c>
      <c r="N11" s="13"/>
    </row>
    <row r="12" spans="1:14" s="2" customFormat="1" ht="18" customHeight="1">
      <c r="A12" s="12">
        <v>9</v>
      </c>
      <c r="B12" s="5" t="s">
        <v>81</v>
      </c>
      <c r="C12" s="5" t="s">
        <v>187</v>
      </c>
      <c r="D12" s="5" t="s">
        <v>225</v>
      </c>
      <c r="E12" s="4" t="s">
        <v>261</v>
      </c>
      <c r="F12" s="6">
        <v>6</v>
      </c>
      <c r="G12" s="4">
        <v>57</v>
      </c>
      <c r="H12" s="8">
        <f t="shared" si="0"/>
        <v>17.099999999999998</v>
      </c>
      <c r="I12" s="4">
        <v>65.75</v>
      </c>
      <c r="J12" s="8">
        <f t="shared" si="1"/>
        <v>46.025</v>
      </c>
      <c r="K12" s="8">
        <f t="shared" si="2"/>
        <v>63.125</v>
      </c>
      <c r="L12" s="8">
        <v>67.8</v>
      </c>
      <c r="M12" s="8">
        <f t="shared" si="3"/>
        <v>65.4625</v>
      </c>
      <c r="N12" s="13"/>
    </row>
    <row r="13" spans="1:14" s="2" customFormat="1" ht="18" customHeight="1">
      <c r="A13" s="12">
        <v>10</v>
      </c>
      <c r="B13" s="5" t="s">
        <v>28</v>
      </c>
      <c r="C13" s="5" t="s">
        <v>134</v>
      </c>
      <c r="D13" s="5" t="s">
        <v>225</v>
      </c>
      <c r="E13" s="4" t="s">
        <v>261</v>
      </c>
      <c r="F13" s="6">
        <v>1</v>
      </c>
      <c r="G13" s="4">
        <v>60</v>
      </c>
      <c r="H13" s="8">
        <f t="shared" si="0"/>
        <v>18</v>
      </c>
      <c r="I13" s="4">
        <v>65</v>
      </c>
      <c r="J13" s="8">
        <f t="shared" si="1"/>
        <v>45.5</v>
      </c>
      <c r="K13" s="8">
        <f t="shared" si="2"/>
        <v>63.5</v>
      </c>
      <c r="L13" s="8">
        <v>65.6</v>
      </c>
      <c r="M13" s="8">
        <f t="shared" si="3"/>
        <v>64.55</v>
      </c>
      <c r="N13" s="13"/>
    </row>
    <row r="14" spans="1:14" s="2" customFormat="1" ht="18" customHeight="1">
      <c r="A14" s="12">
        <v>11</v>
      </c>
      <c r="B14" s="5" t="s">
        <v>94</v>
      </c>
      <c r="C14" s="5" t="s">
        <v>200</v>
      </c>
      <c r="D14" s="5" t="s">
        <v>225</v>
      </c>
      <c r="E14" s="4" t="s">
        <v>261</v>
      </c>
      <c r="F14" s="6">
        <v>7</v>
      </c>
      <c r="G14" s="4">
        <v>64</v>
      </c>
      <c r="H14" s="8">
        <f t="shared" si="0"/>
        <v>19.2</v>
      </c>
      <c r="I14" s="4">
        <v>58.5</v>
      </c>
      <c r="J14" s="8">
        <f t="shared" si="1"/>
        <v>40.949999999999996</v>
      </c>
      <c r="K14" s="8">
        <f t="shared" si="2"/>
        <v>60.14999999999999</v>
      </c>
      <c r="L14" s="8">
        <v>68</v>
      </c>
      <c r="M14" s="8">
        <f t="shared" si="3"/>
        <v>64.07499999999999</v>
      </c>
      <c r="N14" s="13"/>
    </row>
    <row r="15" spans="1:14" s="2" customFormat="1" ht="18" customHeight="1">
      <c r="A15" s="12">
        <v>12</v>
      </c>
      <c r="B15" s="5" t="s">
        <v>32</v>
      </c>
      <c r="C15" s="5" t="s">
        <v>138</v>
      </c>
      <c r="D15" s="5" t="s">
        <v>225</v>
      </c>
      <c r="E15" s="4" t="s">
        <v>261</v>
      </c>
      <c r="F15" s="6">
        <v>2</v>
      </c>
      <c r="G15" s="4">
        <v>70</v>
      </c>
      <c r="H15" s="8">
        <f t="shared" si="0"/>
        <v>21</v>
      </c>
      <c r="I15" s="4">
        <v>60</v>
      </c>
      <c r="J15" s="8">
        <f t="shared" si="1"/>
        <v>42</v>
      </c>
      <c r="K15" s="8">
        <f t="shared" si="2"/>
        <v>63</v>
      </c>
      <c r="L15" s="8">
        <v>64.3</v>
      </c>
      <c r="M15" s="8">
        <f t="shared" si="3"/>
        <v>63.65</v>
      </c>
      <c r="N15" s="13"/>
    </row>
    <row r="16" spans="1:14" s="2" customFormat="1" ht="18" customHeight="1">
      <c r="A16" s="12">
        <v>13</v>
      </c>
      <c r="B16" s="5" t="s">
        <v>53</v>
      </c>
      <c r="C16" s="5" t="s">
        <v>160</v>
      </c>
      <c r="D16" s="5" t="s">
        <v>225</v>
      </c>
      <c r="E16" s="4" t="s">
        <v>261</v>
      </c>
      <c r="F16" s="6">
        <v>3</v>
      </c>
      <c r="G16" s="4">
        <v>65</v>
      </c>
      <c r="H16" s="8">
        <f t="shared" si="0"/>
        <v>19.5</v>
      </c>
      <c r="I16" s="4">
        <v>58.5</v>
      </c>
      <c r="J16" s="8">
        <f t="shared" si="1"/>
        <v>40.949999999999996</v>
      </c>
      <c r="K16" s="8">
        <f t="shared" si="2"/>
        <v>60.449999999999996</v>
      </c>
      <c r="L16" s="8">
        <v>64.9</v>
      </c>
      <c r="M16" s="8">
        <f t="shared" si="3"/>
        <v>62.675</v>
      </c>
      <c r="N16" s="13"/>
    </row>
    <row r="17" spans="1:14" s="2" customFormat="1" ht="18" customHeight="1">
      <c r="A17" s="12">
        <v>14</v>
      </c>
      <c r="B17" s="5" t="s">
        <v>74</v>
      </c>
      <c r="C17" s="5" t="s">
        <v>180</v>
      </c>
      <c r="D17" s="5" t="s">
        <v>225</v>
      </c>
      <c r="E17" s="4" t="s">
        <v>261</v>
      </c>
      <c r="F17" s="6">
        <v>5</v>
      </c>
      <c r="G17" s="4">
        <v>60</v>
      </c>
      <c r="H17" s="8">
        <f t="shared" si="0"/>
        <v>18</v>
      </c>
      <c r="I17" s="4">
        <v>68.25</v>
      </c>
      <c r="J17" s="8">
        <f t="shared" si="1"/>
        <v>47.775</v>
      </c>
      <c r="K17" s="8">
        <f t="shared" si="2"/>
        <v>65.775</v>
      </c>
      <c r="L17" s="8">
        <v>47.4</v>
      </c>
      <c r="M17" s="8">
        <f t="shared" si="3"/>
        <v>56.587500000000006</v>
      </c>
      <c r="N17" s="13"/>
    </row>
    <row r="18" spans="1:14" s="2" customFormat="1" ht="18" customHeight="1">
      <c r="A18" s="12">
        <v>15</v>
      </c>
      <c r="B18" s="5" t="s">
        <v>95</v>
      </c>
      <c r="C18" s="5" t="s">
        <v>201</v>
      </c>
      <c r="D18" s="5" t="s">
        <v>225</v>
      </c>
      <c r="E18" s="4" t="s">
        <v>261</v>
      </c>
      <c r="F18" s="6">
        <v>7</v>
      </c>
      <c r="G18" s="4">
        <v>73</v>
      </c>
      <c r="H18" s="8">
        <f t="shared" si="0"/>
        <v>21.9</v>
      </c>
      <c r="I18" s="4">
        <v>59.75</v>
      </c>
      <c r="J18" s="8">
        <f t="shared" si="1"/>
        <v>41.824999999999996</v>
      </c>
      <c r="K18" s="8">
        <f t="shared" si="2"/>
        <v>63.724999999999994</v>
      </c>
      <c r="L18" s="8"/>
      <c r="M18" s="8">
        <f t="shared" si="3"/>
        <v>31.862499999999997</v>
      </c>
      <c r="N18" s="13"/>
    </row>
  </sheetData>
  <mergeCells count="13">
    <mergeCell ref="K2:K3"/>
    <mergeCell ref="G2:H2"/>
    <mergeCell ref="A2:A3"/>
    <mergeCell ref="A1:N1"/>
    <mergeCell ref="E2:E3"/>
    <mergeCell ref="N2:N3"/>
    <mergeCell ref="I2:J2"/>
    <mergeCell ref="B2:B3"/>
    <mergeCell ref="C2:C3"/>
    <mergeCell ref="D2:D3"/>
    <mergeCell ref="L2:L3"/>
    <mergeCell ref="M2:M3"/>
    <mergeCell ref="F2:F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N9"/>
  <sheetViews>
    <sheetView workbookViewId="0" topLeftCell="A1">
      <selection activeCell="F4" sqref="F4"/>
    </sheetView>
  </sheetViews>
  <sheetFormatPr defaultColWidth="9.00390625" defaultRowHeight="14.25"/>
  <cols>
    <col min="1" max="1" width="5.375" style="1" customWidth="1"/>
    <col min="2" max="2" width="5.125" style="1" customWidth="1"/>
    <col min="3" max="3" width="7.125" style="1" customWidth="1"/>
    <col min="4" max="4" width="12.125" style="1" customWidth="1"/>
    <col min="5" max="5" width="8.625" style="1" customWidth="1"/>
    <col min="6" max="6" width="4.00390625" style="1" customWidth="1"/>
    <col min="7" max="7" width="0.2421875" style="1" customWidth="1"/>
    <col min="8" max="8" width="8.125" style="1" hidden="1" customWidth="1"/>
    <col min="9" max="9" width="5.875" style="3" hidden="1" customWidth="1"/>
    <col min="10" max="10" width="8.125" style="1" hidden="1" customWidth="1"/>
    <col min="11" max="13" width="8.625" style="1" customWidth="1"/>
    <col min="14" max="14" width="8.125" style="1" customWidth="1"/>
    <col min="15" max="16384" width="9.00390625" style="1" bestFit="1" customWidth="1"/>
  </cols>
  <sheetData>
    <row r="1" spans="1:14" ht="55.5" customHeight="1">
      <c r="A1" s="15" t="s">
        <v>284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5" t="s">
        <v>267</v>
      </c>
      <c r="B2" s="21" t="s">
        <v>0</v>
      </c>
      <c r="C2" s="16" t="s">
        <v>1</v>
      </c>
      <c r="D2" s="16" t="s">
        <v>7</v>
      </c>
      <c r="E2" s="16" t="s">
        <v>8</v>
      </c>
      <c r="F2" s="16" t="s">
        <v>2</v>
      </c>
      <c r="G2" s="19" t="s">
        <v>6</v>
      </c>
      <c r="H2" s="20"/>
      <c r="I2" s="19" t="s">
        <v>251</v>
      </c>
      <c r="J2" s="20"/>
      <c r="K2" s="16" t="s">
        <v>270</v>
      </c>
      <c r="L2" s="16" t="s">
        <v>275</v>
      </c>
      <c r="M2" s="16" t="s">
        <v>276</v>
      </c>
      <c r="N2" s="18" t="s">
        <v>3</v>
      </c>
    </row>
    <row r="3" spans="1:14" ht="36" customHeight="1">
      <c r="A3" s="26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2">
        <v>1</v>
      </c>
      <c r="B4" s="5" t="s">
        <v>12</v>
      </c>
      <c r="C4" s="5" t="s">
        <v>233</v>
      </c>
      <c r="D4" s="5" t="s">
        <v>230</v>
      </c>
      <c r="E4" s="5" t="s">
        <v>240</v>
      </c>
      <c r="F4" s="6">
        <v>1</v>
      </c>
      <c r="G4" s="7">
        <v>76</v>
      </c>
      <c r="H4" s="8">
        <f aca="true" t="shared" si="0" ref="H4:H9">G4*0.3</f>
        <v>22.8</v>
      </c>
      <c r="I4" s="4">
        <v>68</v>
      </c>
      <c r="J4" s="8">
        <f aca="true" t="shared" si="1" ref="J4:J9">I4*0.7</f>
        <v>47.599999999999994</v>
      </c>
      <c r="K4" s="8">
        <f aca="true" t="shared" si="2" ref="K4:K9">H4+J4</f>
        <v>70.39999999999999</v>
      </c>
      <c r="L4" s="8">
        <v>78.2</v>
      </c>
      <c r="M4" s="8">
        <f aca="true" t="shared" si="3" ref="M4:M9">K4*0.5+L4*0.5</f>
        <v>74.3</v>
      </c>
      <c r="N4" s="13" t="s">
        <v>282</v>
      </c>
    </row>
    <row r="5" spans="1:14" s="2" customFormat="1" ht="18" customHeight="1">
      <c r="A5" s="11">
        <v>2</v>
      </c>
      <c r="B5" s="5" t="s">
        <v>18</v>
      </c>
      <c r="C5" s="5" t="s">
        <v>239</v>
      </c>
      <c r="D5" s="5" t="s">
        <v>230</v>
      </c>
      <c r="E5" s="5" t="s">
        <v>240</v>
      </c>
      <c r="F5" s="6">
        <v>1</v>
      </c>
      <c r="G5" s="7">
        <v>80</v>
      </c>
      <c r="H5" s="8">
        <f t="shared" si="0"/>
        <v>24</v>
      </c>
      <c r="I5" s="4">
        <v>64</v>
      </c>
      <c r="J5" s="8">
        <f t="shared" si="1"/>
        <v>44.8</v>
      </c>
      <c r="K5" s="8">
        <f t="shared" si="2"/>
        <v>68.8</v>
      </c>
      <c r="L5" s="8">
        <v>77.4</v>
      </c>
      <c r="M5" s="8">
        <f t="shared" si="3"/>
        <v>73.1</v>
      </c>
      <c r="N5" s="13" t="s">
        <v>282</v>
      </c>
    </row>
    <row r="6" spans="1:14" s="2" customFormat="1" ht="18" customHeight="1">
      <c r="A6" s="12">
        <v>3</v>
      </c>
      <c r="B6" s="5" t="s">
        <v>13</v>
      </c>
      <c r="C6" s="5" t="s">
        <v>234</v>
      </c>
      <c r="D6" s="5" t="s">
        <v>230</v>
      </c>
      <c r="E6" s="5" t="s">
        <v>240</v>
      </c>
      <c r="F6" s="6">
        <v>1</v>
      </c>
      <c r="G6" s="7">
        <v>69</v>
      </c>
      <c r="H6" s="8">
        <f t="shared" si="0"/>
        <v>20.7</v>
      </c>
      <c r="I6" s="4">
        <v>68</v>
      </c>
      <c r="J6" s="8">
        <f t="shared" si="1"/>
        <v>47.599999999999994</v>
      </c>
      <c r="K6" s="8">
        <f t="shared" si="2"/>
        <v>68.3</v>
      </c>
      <c r="L6" s="8">
        <v>74.6</v>
      </c>
      <c r="M6" s="8">
        <f t="shared" si="3"/>
        <v>71.44999999999999</v>
      </c>
      <c r="N6" s="13"/>
    </row>
    <row r="7" spans="1:14" s="2" customFormat="1" ht="18" customHeight="1">
      <c r="A7" s="11">
        <v>4</v>
      </c>
      <c r="B7" s="5" t="s">
        <v>11</v>
      </c>
      <c r="C7" s="5" t="s">
        <v>232</v>
      </c>
      <c r="D7" s="5" t="s">
        <v>230</v>
      </c>
      <c r="E7" s="5" t="s">
        <v>240</v>
      </c>
      <c r="F7" s="6">
        <v>1</v>
      </c>
      <c r="G7" s="7">
        <v>67</v>
      </c>
      <c r="H7" s="8">
        <f t="shared" si="0"/>
        <v>20.099999999999998</v>
      </c>
      <c r="I7" s="4">
        <v>66.75</v>
      </c>
      <c r="J7" s="8">
        <f t="shared" si="1"/>
        <v>46.724999999999994</v>
      </c>
      <c r="K7" s="8">
        <f t="shared" si="2"/>
        <v>66.82499999999999</v>
      </c>
      <c r="L7" s="8">
        <v>76</v>
      </c>
      <c r="M7" s="8">
        <f t="shared" si="3"/>
        <v>71.4125</v>
      </c>
      <c r="N7" s="13"/>
    </row>
    <row r="8" spans="1:14" s="2" customFormat="1" ht="18" customHeight="1">
      <c r="A8" s="12">
        <v>5</v>
      </c>
      <c r="B8" s="5" t="s">
        <v>14</v>
      </c>
      <c r="C8" s="5" t="s">
        <v>235</v>
      </c>
      <c r="D8" s="5" t="s">
        <v>230</v>
      </c>
      <c r="E8" s="5" t="s">
        <v>240</v>
      </c>
      <c r="F8" s="6">
        <v>1</v>
      </c>
      <c r="G8" s="7">
        <v>69</v>
      </c>
      <c r="H8" s="8">
        <f t="shared" si="0"/>
        <v>20.7</v>
      </c>
      <c r="I8" s="4">
        <v>53.5</v>
      </c>
      <c r="J8" s="8">
        <f t="shared" si="1"/>
        <v>37.449999999999996</v>
      </c>
      <c r="K8" s="8">
        <f t="shared" si="2"/>
        <v>58.14999999999999</v>
      </c>
      <c r="L8" s="8">
        <v>72.2</v>
      </c>
      <c r="M8" s="8">
        <f t="shared" si="3"/>
        <v>65.175</v>
      </c>
      <c r="N8" s="13"/>
    </row>
    <row r="9" spans="1:14" s="2" customFormat="1" ht="18" customHeight="1">
      <c r="A9" s="11">
        <v>6</v>
      </c>
      <c r="B9" s="5" t="s">
        <v>10</v>
      </c>
      <c r="C9" s="5" t="s">
        <v>231</v>
      </c>
      <c r="D9" s="5" t="s">
        <v>230</v>
      </c>
      <c r="E9" s="5" t="s">
        <v>240</v>
      </c>
      <c r="F9" s="6">
        <v>1</v>
      </c>
      <c r="G9" s="7">
        <v>62</v>
      </c>
      <c r="H9" s="8">
        <f t="shared" si="0"/>
        <v>18.599999999999998</v>
      </c>
      <c r="I9" s="4">
        <v>61.5</v>
      </c>
      <c r="J9" s="8">
        <f t="shared" si="1"/>
        <v>43.05</v>
      </c>
      <c r="K9" s="8">
        <f t="shared" si="2"/>
        <v>61.64999999999999</v>
      </c>
      <c r="L9" s="8">
        <v>65.8</v>
      </c>
      <c r="M9" s="8">
        <f t="shared" si="3"/>
        <v>63.724999999999994</v>
      </c>
      <c r="N9" s="13"/>
    </row>
  </sheetData>
  <mergeCells count="13">
    <mergeCell ref="K2:K3"/>
    <mergeCell ref="G2:H2"/>
    <mergeCell ref="A2:A3"/>
    <mergeCell ref="A1:N1"/>
    <mergeCell ref="E2:E3"/>
    <mergeCell ref="N2:N3"/>
    <mergeCell ref="I2:J2"/>
    <mergeCell ref="B2:B3"/>
    <mergeCell ref="C2:C3"/>
    <mergeCell ref="D2:D3"/>
    <mergeCell ref="L2:L3"/>
    <mergeCell ref="M2:M3"/>
    <mergeCell ref="F2:F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N6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375" style="1" customWidth="1"/>
    <col min="2" max="2" width="5.125" style="1" customWidth="1"/>
    <col min="3" max="3" width="7.125" style="1" customWidth="1"/>
    <col min="4" max="4" width="16.625" style="1" customWidth="1"/>
    <col min="5" max="5" width="9.00390625" style="1" customWidth="1"/>
    <col min="6" max="6" width="4.00390625" style="1" customWidth="1"/>
    <col min="7" max="7" width="5.625" style="1" hidden="1" customWidth="1"/>
    <col min="8" max="8" width="7.375" style="1" hidden="1" customWidth="1"/>
    <col min="9" max="9" width="7.625" style="3" hidden="1" customWidth="1"/>
    <col min="10" max="10" width="7.875" style="1" hidden="1" customWidth="1"/>
    <col min="11" max="11" width="7.625" style="1" customWidth="1"/>
    <col min="12" max="13" width="8.625" style="1" customWidth="1"/>
    <col min="14" max="14" width="6.75390625" style="1" customWidth="1"/>
    <col min="15" max="16384" width="9.00390625" style="1" bestFit="1" customWidth="1"/>
  </cols>
  <sheetData>
    <row r="1" spans="1:14" ht="55.5" customHeight="1">
      <c r="A1" s="15" t="s">
        <v>284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5" t="s">
        <v>267</v>
      </c>
      <c r="B2" s="21" t="s">
        <v>0</v>
      </c>
      <c r="C2" s="16" t="s">
        <v>1</v>
      </c>
      <c r="D2" s="16" t="s">
        <v>7</v>
      </c>
      <c r="E2" s="16" t="s">
        <v>8</v>
      </c>
      <c r="F2" s="16" t="s">
        <v>2</v>
      </c>
      <c r="G2" s="19" t="s">
        <v>6</v>
      </c>
      <c r="H2" s="20"/>
      <c r="I2" s="19" t="s">
        <v>251</v>
      </c>
      <c r="J2" s="20"/>
      <c r="K2" s="16" t="s">
        <v>285</v>
      </c>
      <c r="L2" s="16" t="s">
        <v>275</v>
      </c>
      <c r="M2" s="16" t="s">
        <v>276</v>
      </c>
      <c r="N2" s="18" t="s">
        <v>3</v>
      </c>
    </row>
    <row r="3" spans="1:14" ht="36" customHeight="1">
      <c r="A3" s="26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1">
        <v>1</v>
      </c>
      <c r="B4" s="5" t="s">
        <v>15</v>
      </c>
      <c r="C4" s="5" t="s">
        <v>236</v>
      </c>
      <c r="D4" s="5" t="s">
        <v>227</v>
      </c>
      <c r="E4" s="5" t="s">
        <v>240</v>
      </c>
      <c r="F4" s="6">
        <v>1</v>
      </c>
      <c r="G4" s="7">
        <v>52</v>
      </c>
      <c r="H4" s="8">
        <f>G4*0.3</f>
        <v>15.6</v>
      </c>
      <c r="I4" s="4">
        <v>23.75</v>
      </c>
      <c r="J4" s="8">
        <f>I4*0.7</f>
        <v>16.625</v>
      </c>
      <c r="K4" s="8">
        <f>H4+J4</f>
        <v>32.225</v>
      </c>
      <c r="L4" s="8">
        <v>63.2</v>
      </c>
      <c r="M4" s="8">
        <f>K4*0.5+L4*0.5</f>
        <v>47.712500000000006</v>
      </c>
      <c r="N4" s="14" t="s">
        <v>282</v>
      </c>
    </row>
    <row r="5" spans="1:14" s="2" customFormat="1" ht="18" customHeight="1">
      <c r="A5" s="12">
        <v>2</v>
      </c>
      <c r="B5" s="5" t="s">
        <v>16</v>
      </c>
      <c r="C5" s="5" t="s">
        <v>237</v>
      </c>
      <c r="D5" s="5" t="s">
        <v>227</v>
      </c>
      <c r="E5" s="5" t="s">
        <v>240</v>
      </c>
      <c r="F5" s="6">
        <v>1</v>
      </c>
      <c r="G5" s="7">
        <v>56</v>
      </c>
      <c r="H5" s="8">
        <f>G5*0.3</f>
        <v>16.8</v>
      </c>
      <c r="I5" s="4">
        <v>40.25</v>
      </c>
      <c r="J5" s="8">
        <f>I5*0.7</f>
        <v>28.174999999999997</v>
      </c>
      <c r="K5" s="8">
        <f>H5+J5</f>
        <v>44.974999999999994</v>
      </c>
      <c r="L5" s="8"/>
      <c r="M5" s="8">
        <f>K5*0.5+L5*0.5</f>
        <v>22.487499999999997</v>
      </c>
      <c r="N5" s="14"/>
    </row>
    <row r="6" spans="1:14" s="2" customFormat="1" ht="18" customHeight="1">
      <c r="A6" s="11">
        <v>3</v>
      </c>
      <c r="B6" s="5" t="s">
        <v>17</v>
      </c>
      <c r="C6" s="5" t="s">
        <v>238</v>
      </c>
      <c r="D6" s="5" t="s">
        <v>227</v>
      </c>
      <c r="E6" s="5" t="s">
        <v>240</v>
      </c>
      <c r="F6" s="6">
        <v>1</v>
      </c>
      <c r="G6" s="7">
        <v>45</v>
      </c>
      <c r="H6" s="8">
        <f>G6*0.3</f>
        <v>13.5</v>
      </c>
      <c r="I6" s="4">
        <v>24.75</v>
      </c>
      <c r="J6" s="8">
        <f>I6*0.7</f>
        <v>17.325</v>
      </c>
      <c r="K6" s="8">
        <f>H6+J6</f>
        <v>30.825</v>
      </c>
      <c r="L6" s="8"/>
      <c r="M6" s="8">
        <f>K6*0.5+L6*0.5</f>
        <v>15.4125</v>
      </c>
      <c r="N6" s="14"/>
    </row>
  </sheetData>
  <mergeCells count="13">
    <mergeCell ref="K2:K3"/>
    <mergeCell ref="G2:H2"/>
    <mergeCell ref="A2:A3"/>
    <mergeCell ref="A1:N1"/>
    <mergeCell ref="E2:E3"/>
    <mergeCell ref="N2:N3"/>
    <mergeCell ref="I2:J2"/>
    <mergeCell ref="B2:B3"/>
    <mergeCell ref="C2:C3"/>
    <mergeCell ref="D2:D3"/>
    <mergeCell ref="L2:L3"/>
    <mergeCell ref="M2:M3"/>
    <mergeCell ref="F2:F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N12"/>
  <sheetViews>
    <sheetView workbookViewId="0" topLeftCell="A1">
      <selection activeCell="M10" sqref="M10"/>
    </sheetView>
  </sheetViews>
  <sheetFormatPr defaultColWidth="9.00390625" defaultRowHeight="14.25"/>
  <cols>
    <col min="1" max="1" width="5.375" style="1" customWidth="1"/>
    <col min="2" max="2" width="5.125" style="1" customWidth="1"/>
    <col min="3" max="3" width="7.125" style="1" customWidth="1"/>
    <col min="4" max="4" width="10.75390625" style="1" customWidth="1"/>
    <col min="5" max="5" width="8.125" style="1" customWidth="1"/>
    <col min="6" max="6" width="4.00390625" style="1" customWidth="1"/>
    <col min="7" max="7" width="0.2421875" style="3" customWidth="1"/>
    <col min="8" max="8" width="9.375" style="1" hidden="1" customWidth="1"/>
    <col min="9" max="9" width="7.875" style="1" hidden="1" customWidth="1"/>
    <col min="10" max="10" width="8.125" style="1" hidden="1" customWidth="1"/>
    <col min="11" max="13" width="8.625" style="1" customWidth="1"/>
    <col min="14" max="14" width="8.125" style="1" customWidth="1"/>
    <col min="15" max="16384" width="9.00390625" style="1" bestFit="1" customWidth="1"/>
  </cols>
  <sheetData>
    <row r="1" spans="1:14" ht="55.5" customHeight="1">
      <c r="A1" s="15" t="s">
        <v>277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25" t="s">
        <v>267</v>
      </c>
      <c r="B2" s="21" t="s">
        <v>0</v>
      </c>
      <c r="C2" s="16" t="s">
        <v>1</v>
      </c>
      <c r="D2" s="16" t="s">
        <v>7</v>
      </c>
      <c r="E2" s="16" t="s">
        <v>8</v>
      </c>
      <c r="F2" s="16" t="s">
        <v>2</v>
      </c>
      <c r="G2" s="19" t="s">
        <v>6</v>
      </c>
      <c r="H2" s="20"/>
      <c r="I2" s="19" t="s">
        <v>251</v>
      </c>
      <c r="J2" s="20"/>
      <c r="K2" s="16" t="s">
        <v>283</v>
      </c>
      <c r="L2" s="16" t="s">
        <v>275</v>
      </c>
      <c r="M2" s="16" t="s">
        <v>276</v>
      </c>
      <c r="N2" s="18" t="s">
        <v>3</v>
      </c>
    </row>
    <row r="3" spans="1:14" ht="36" customHeight="1">
      <c r="A3" s="26"/>
      <c r="B3" s="22"/>
      <c r="C3" s="17"/>
      <c r="D3" s="17"/>
      <c r="E3" s="17"/>
      <c r="F3" s="17"/>
      <c r="G3" s="9" t="s">
        <v>4</v>
      </c>
      <c r="H3" s="10" t="s">
        <v>5</v>
      </c>
      <c r="I3" s="9" t="s">
        <v>4</v>
      </c>
      <c r="J3" s="10" t="s">
        <v>5</v>
      </c>
      <c r="K3" s="17"/>
      <c r="L3" s="17"/>
      <c r="M3" s="17"/>
      <c r="N3" s="18"/>
    </row>
    <row r="4" spans="1:14" s="2" customFormat="1" ht="18" customHeight="1">
      <c r="A4" s="11">
        <v>1</v>
      </c>
      <c r="B4" s="5" t="s">
        <v>17</v>
      </c>
      <c r="C4" s="5" t="s">
        <v>247</v>
      </c>
      <c r="D4" s="5" t="s">
        <v>225</v>
      </c>
      <c r="E4" s="5" t="s">
        <v>250</v>
      </c>
      <c r="F4" s="6">
        <v>1</v>
      </c>
      <c r="G4" s="7">
        <v>74</v>
      </c>
      <c r="H4" s="8">
        <f aca="true" t="shared" si="0" ref="H4:H12">G4*0.3</f>
        <v>22.2</v>
      </c>
      <c r="I4" s="4">
        <v>81.25</v>
      </c>
      <c r="J4" s="8">
        <f aca="true" t="shared" si="1" ref="J4:J12">I4*0.7</f>
        <v>56.87499999999999</v>
      </c>
      <c r="K4" s="8">
        <f aca="true" t="shared" si="2" ref="K4:K12">H4+J4</f>
        <v>79.07499999999999</v>
      </c>
      <c r="L4" s="8">
        <v>77</v>
      </c>
      <c r="M4" s="8">
        <f aca="true" t="shared" si="3" ref="M4:M12">K4*0.5+L4*0.5</f>
        <v>78.0375</v>
      </c>
      <c r="N4" s="13" t="s">
        <v>274</v>
      </c>
    </row>
    <row r="5" spans="1:14" s="2" customFormat="1" ht="18" customHeight="1">
      <c r="A5" s="11">
        <v>2</v>
      </c>
      <c r="B5" s="5" t="s">
        <v>19</v>
      </c>
      <c r="C5" s="5" t="s">
        <v>249</v>
      </c>
      <c r="D5" s="5" t="s">
        <v>225</v>
      </c>
      <c r="E5" s="5" t="s">
        <v>250</v>
      </c>
      <c r="F5" s="6">
        <v>1</v>
      </c>
      <c r="G5" s="7">
        <v>67</v>
      </c>
      <c r="H5" s="8">
        <f t="shared" si="0"/>
        <v>20.099999999999998</v>
      </c>
      <c r="I5" s="4">
        <v>83.25</v>
      </c>
      <c r="J5" s="8">
        <f t="shared" si="1"/>
        <v>58.275</v>
      </c>
      <c r="K5" s="8">
        <f t="shared" si="2"/>
        <v>78.375</v>
      </c>
      <c r="L5" s="8">
        <v>76.4</v>
      </c>
      <c r="M5" s="8">
        <f t="shared" si="3"/>
        <v>77.3875</v>
      </c>
      <c r="N5" s="13" t="s">
        <v>274</v>
      </c>
    </row>
    <row r="6" spans="1:14" s="2" customFormat="1" ht="18" customHeight="1">
      <c r="A6" s="11">
        <v>3</v>
      </c>
      <c r="B6" s="5" t="s">
        <v>10</v>
      </c>
      <c r="C6" s="5" t="s">
        <v>242</v>
      </c>
      <c r="D6" s="5" t="s">
        <v>225</v>
      </c>
      <c r="E6" s="5" t="s">
        <v>250</v>
      </c>
      <c r="F6" s="6">
        <v>1</v>
      </c>
      <c r="G6" s="7">
        <v>66</v>
      </c>
      <c r="H6" s="8">
        <f t="shared" si="0"/>
        <v>19.8</v>
      </c>
      <c r="I6" s="4">
        <v>84.25</v>
      </c>
      <c r="J6" s="8">
        <f t="shared" si="1"/>
        <v>58.974999999999994</v>
      </c>
      <c r="K6" s="8">
        <f t="shared" si="2"/>
        <v>78.77499999999999</v>
      </c>
      <c r="L6" s="8">
        <v>72.4</v>
      </c>
      <c r="M6" s="8">
        <f t="shared" si="3"/>
        <v>75.5875</v>
      </c>
      <c r="N6" s="13" t="s">
        <v>274</v>
      </c>
    </row>
    <row r="7" spans="1:14" s="2" customFormat="1" ht="18" customHeight="1">
      <c r="A7" s="11">
        <v>4</v>
      </c>
      <c r="B7" s="5" t="s">
        <v>18</v>
      </c>
      <c r="C7" s="5" t="s">
        <v>248</v>
      </c>
      <c r="D7" s="5" t="s">
        <v>225</v>
      </c>
      <c r="E7" s="5" t="s">
        <v>250</v>
      </c>
      <c r="F7" s="6">
        <v>1</v>
      </c>
      <c r="G7" s="7">
        <v>74</v>
      </c>
      <c r="H7" s="8">
        <f t="shared" si="0"/>
        <v>22.2</v>
      </c>
      <c r="I7" s="4">
        <v>65</v>
      </c>
      <c r="J7" s="8">
        <f t="shared" si="1"/>
        <v>45.5</v>
      </c>
      <c r="K7" s="8">
        <f t="shared" si="2"/>
        <v>67.7</v>
      </c>
      <c r="L7" s="8">
        <v>77.8</v>
      </c>
      <c r="M7" s="8">
        <f t="shared" si="3"/>
        <v>72.75</v>
      </c>
      <c r="N7" s="13"/>
    </row>
    <row r="8" spans="1:14" s="2" customFormat="1" ht="18" customHeight="1">
      <c r="A8" s="11">
        <v>5</v>
      </c>
      <c r="B8" s="5" t="s">
        <v>9</v>
      </c>
      <c r="C8" s="5" t="s">
        <v>241</v>
      </c>
      <c r="D8" s="5" t="s">
        <v>225</v>
      </c>
      <c r="E8" s="5" t="s">
        <v>250</v>
      </c>
      <c r="F8" s="6">
        <v>1</v>
      </c>
      <c r="G8" s="7">
        <v>63</v>
      </c>
      <c r="H8" s="8">
        <f t="shared" si="0"/>
        <v>18.9</v>
      </c>
      <c r="I8" s="4">
        <v>69</v>
      </c>
      <c r="J8" s="8">
        <f t="shared" si="1"/>
        <v>48.3</v>
      </c>
      <c r="K8" s="8">
        <f t="shared" si="2"/>
        <v>67.19999999999999</v>
      </c>
      <c r="L8" s="8">
        <v>77.4</v>
      </c>
      <c r="M8" s="8">
        <f t="shared" si="3"/>
        <v>72.3</v>
      </c>
      <c r="N8" s="13"/>
    </row>
    <row r="9" spans="1:14" s="2" customFormat="1" ht="18" customHeight="1">
      <c r="A9" s="11">
        <v>6</v>
      </c>
      <c r="B9" s="5" t="s">
        <v>12</v>
      </c>
      <c r="C9" s="5" t="s">
        <v>243</v>
      </c>
      <c r="D9" s="5" t="s">
        <v>225</v>
      </c>
      <c r="E9" s="5" t="s">
        <v>250</v>
      </c>
      <c r="F9" s="6">
        <v>1</v>
      </c>
      <c r="G9" s="7">
        <v>74</v>
      </c>
      <c r="H9" s="8">
        <f t="shared" si="0"/>
        <v>22.2</v>
      </c>
      <c r="I9" s="4">
        <v>75.5</v>
      </c>
      <c r="J9" s="8">
        <f t="shared" si="1"/>
        <v>52.849999999999994</v>
      </c>
      <c r="K9" s="8">
        <f t="shared" si="2"/>
        <v>75.05</v>
      </c>
      <c r="L9" s="8">
        <v>66</v>
      </c>
      <c r="M9" s="8">
        <f t="shared" si="3"/>
        <v>70.525</v>
      </c>
      <c r="N9" s="13"/>
    </row>
    <row r="10" spans="1:14" s="2" customFormat="1" ht="18" customHeight="1">
      <c r="A10" s="11">
        <v>7</v>
      </c>
      <c r="B10" s="5" t="s">
        <v>15</v>
      </c>
      <c r="C10" s="5" t="s">
        <v>245</v>
      </c>
      <c r="D10" s="5" t="s">
        <v>225</v>
      </c>
      <c r="E10" s="5" t="s">
        <v>250</v>
      </c>
      <c r="F10" s="6">
        <v>1</v>
      </c>
      <c r="G10" s="7">
        <v>64</v>
      </c>
      <c r="H10" s="8">
        <f t="shared" si="0"/>
        <v>19.2</v>
      </c>
      <c r="I10" s="4">
        <v>73.75</v>
      </c>
      <c r="J10" s="8">
        <f t="shared" si="1"/>
        <v>51.625</v>
      </c>
      <c r="K10" s="8">
        <f t="shared" si="2"/>
        <v>70.825</v>
      </c>
      <c r="L10" s="8">
        <v>61</v>
      </c>
      <c r="M10" s="8">
        <f t="shared" si="3"/>
        <v>65.9125</v>
      </c>
      <c r="N10" s="13"/>
    </row>
    <row r="11" spans="1:14" s="2" customFormat="1" ht="18" customHeight="1">
      <c r="A11" s="11">
        <v>8</v>
      </c>
      <c r="B11" s="5" t="s">
        <v>16</v>
      </c>
      <c r="C11" s="5" t="s">
        <v>246</v>
      </c>
      <c r="D11" s="5" t="s">
        <v>225</v>
      </c>
      <c r="E11" s="5" t="s">
        <v>250</v>
      </c>
      <c r="F11" s="6">
        <v>1</v>
      </c>
      <c r="G11" s="7">
        <v>67</v>
      </c>
      <c r="H11" s="8">
        <f t="shared" si="0"/>
        <v>20.099999999999998</v>
      </c>
      <c r="I11" s="4">
        <v>67</v>
      </c>
      <c r="J11" s="8">
        <f t="shared" si="1"/>
        <v>46.9</v>
      </c>
      <c r="K11" s="8">
        <f t="shared" si="2"/>
        <v>67</v>
      </c>
      <c r="L11" s="8">
        <v>55.2</v>
      </c>
      <c r="M11" s="8">
        <f t="shared" si="3"/>
        <v>61.1</v>
      </c>
      <c r="N11" s="13"/>
    </row>
    <row r="12" spans="1:14" s="2" customFormat="1" ht="18" customHeight="1">
      <c r="A12" s="11">
        <v>9</v>
      </c>
      <c r="B12" s="5" t="s">
        <v>13</v>
      </c>
      <c r="C12" s="5" t="s">
        <v>244</v>
      </c>
      <c r="D12" s="5" t="s">
        <v>225</v>
      </c>
      <c r="E12" s="5" t="s">
        <v>250</v>
      </c>
      <c r="F12" s="6">
        <v>1</v>
      </c>
      <c r="G12" s="7">
        <v>68</v>
      </c>
      <c r="H12" s="8">
        <f t="shared" si="0"/>
        <v>20.4</v>
      </c>
      <c r="I12" s="4">
        <v>86.25</v>
      </c>
      <c r="J12" s="8">
        <f t="shared" si="1"/>
        <v>60.37499999999999</v>
      </c>
      <c r="K12" s="8">
        <f t="shared" si="2"/>
        <v>80.77499999999999</v>
      </c>
      <c r="L12" s="8"/>
      <c r="M12" s="8">
        <f t="shared" si="3"/>
        <v>40.387499999999996</v>
      </c>
      <c r="N12" s="13"/>
    </row>
  </sheetData>
  <mergeCells count="13">
    <mergeCell ref="F2:F3"/>
    <mergeCell ref="K2:K3"/>
    <mergeCell ref="A2:A3"/>
    <mergeCell ref="A1:N1"/>
    <mergeCell ref="G2:H2"/>
    <mergeCell ref="E2:E3"/>
    <mergeCell ref="N2:N3"/>
    <mergeCell ref="I2:J2"/>
    <mergeCell ref="B2:B3"/>
    <mergeCell ref="C2:C3"/>
    <mergeCell ref="L2:L3"/>
    <mergeCell ref="M2:M3"/>
    <mergeCell ref="D2:D3"/>
  </mergeCells>
  <printOptions/>
  <pageMargins left="0.39305555555555555" right="0.39305555555555555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</cp:lastModifiedBy>
  <cp:lastPrinted>2014-07-18T11:25:31Z</cp:lastPrinted>
  <dcterms:created xsi:type="dcterms:W3CDTF">2010-10-04T06:04:34Z</dcterms:created>
  <dcterms:modified xsi:type="dcterms:W3CDTF">2014-07-18T11:44:24Z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