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10" windowWidth="8505" windowHeight="4440" activeTab="0"/>
  </bookViews>
  <sheets>
    <sheet name="拟录用" sheetId="1" r:id="rId1"/>
  </sheets>
  <definedNames>
    <definedName name="_xlnm.Print_Titles" localSheetId="0">'拟录用'!$1:$2</definedName>
  </definedNames>
  <calcPr fullCalcOnLoad="1" iterate="1" iterateCount="100" iterateDelta="0.001"/>
</workbook>
</file>

<file path=xl/sharedStrings.xml><?xml version="1.0" encoding="utf-8"?>
<sst xmlns="http://schemas.openxmlformats.org/spreadsheetml/2006/main" count="936" uniqueCount="457">
  <si>
    <t>25</t>
  </si>
  <si>
    <t>26</t>
  </si>
  <si>
    <t>27</t>
  </si>
  <si>
    <t>28</t>
  </si>
  <si>
    <t>29</t>
  </si>
  <si>
    <t>市第三人民医院</t>
  </si>
  <si>
    <t>22</t>
  </si>
  <si>
    <t>23</t>
  </si>
  <si>
    <t>24</t>
  </si>
  <si>
    <t>34</t>
  </si>
  <si>
    <t>35</t>
  </si>
  <si>
    <t>36</t>
  </si>
  <si>
    <t>37</t>
  </si>
  <si>
    <t>38</t>
  </si>
  <si>
    <t>39</t>
  </si>
  <si>
    <t>40</t>
  </si>
  <si>
    <t>41</t>
  </si>
  <si>
    <t>42</t>
  </si>
  <si>
    <t>43</t>
  </si>
  <si>
    <t>30</t>
  </si>
  <si>
    <t>31</t>
  </si>
  <si>
    <t>32</t>
  </si>
  <si>
    <t>33</t>
  </si>
  <si>
    <t>市人民医院</t>
  </si>
  <si>
    <t>男</t>
  </si>
  <si>
    <t>女</t>
  </si>
  <si>
    <t>南通大学</t>
  </si>
  <si>
    <t>应届生</t>
  </si>
  <si>
    <t>WSX13</t>
  </si>
  <si>
    <t>姚美娟</t>
  </si>
  <si>
    <t>320682199210200688</t>
  </si>
  <si>
    <t>南京医科大学康达学院</t>
  </si>
  <si>
    <t>临床医学</t>
  </si>
  <si>
    <t>15950805091</t>
  </si>
  <si>
    <t>陈薛辉</t>
  </si>
  <si>
    <t>32068219921203533X</t>
  </si>
  <si>
    <t>13951318697</t>
  </si>
  <si>
    <t>少学位证书</t>
  </si>
  <si>
    <t>夏婷婷</t>
  </si>
  <si>
    <t>320682199111286463</t>
  </si>
  <si>
    <t>15851217220</t>
  </si>
  <si>
    <t>薛全胜</t>
  </si>
  <si>
    <t>32068219911214327X</t>
  </si>
  <si>
    <t>江苏大学</t>
  </si>
  <si>
    <t>18352655393</t>
  </si>
  <si>
    <t>张娇娇</t>
  </si>
  <si>
    <t>320682199208230482</t>
  </si>
  <si>
    <t>南通大学杏林学院</t>
  </si>
  <si>
    <t>15106272878</t>
  </si>
  <si>
    <t>徐州医学院</t>
  </si>
  <si>
    <t>马榕奇</t>
  </si>
  <si>
    <t>320682199103279116</t>
  </si>
  <si>
    <t>18662800818</t>
  </si>
  <si>
    <t>袁斌斌</t>
  </si>
  <si>
    <t>320682199209242653</t>
  </si>
  <si>
    <t>13962982123</t>
  </si>
  <si>
    <t>拿准考证时携带毕业证原件、复印件</t>
  </si>
  <si>
    <t>王冬炜</t>
  </si>
  <si>
    <t>320682199112104713</t>
  </si>
  <si>
    <t>18761727823</t>
  </si>
  <si>
    <t>周颖</t>
  </si>
  <si>
    <t>320682199011023287</t>
  </si>
  <si>
    <t>13813291745</t>
  </si>
  <si>
    <t>柳星星</t>
  </si>
  <si>
    <t>320682199211205034</t>
  </si>
  <si>
    <t>福建中医药大学</t>
  </si>
  <si>
    <t>15052920135</t>
  </si>
  <si>
    <t>费佳燕</t>
  </si>
  <si>
    <t>320683199111255225</t>
  </si>
  <si>
    <t>18306293870</t>
  </si>
  <si>
    <t>丁海如</t>
  </si>
  <si>
    <t>320682199108211137</t>
  </si>
  <si>
    <t>WSX15</t>
  </si>
  <si>
    <t>南京中医药大学</t>
  </si>
  <si>
    <t>护理学</t>
  </si>
  <si>
    <t>毕业证书未领取，网上可查</t>
  </si>
  <si>
    <t>徐加红</t>
  </si>
  <si>
    <t>320623198512263188</t>
  </si>
  <si>
    <t>15162831852</t>
  </si>
  <si>
    <t>王洪洪</t>
  </si>
  <si>
    <t>370781198410244566</t>
  </si>
  <si>
    <t>第二军医大学</t>
  </si>
  <si>
    <t>海军总医院</t>
  </si>
  <si>
    <t>少工作证明</t>
  </si>
  <si>
    <t>刘海露</t>
  </si>
  <si>
    <t>320682198809138302</t>
  </si>
  <si>
    <t>扬州大学</t>
  </si>
  <si>
    <t>15251397396</t>
  </si>
  <si>
    <t>320911198607290921</t>
  </si>
  <si>
    <t>15189446669</t>
  </si>
  <si>
    <t>张晓敏</t>
  </si>
  <si>
    <t>320682198811038001</t>
  </si>
  <si>
    <t>15851291521</t>
  </si>
  <si>
    <t>王莉莉</t>
  </si>
  <si>
    <t>320682198611290026</t>
  </si>
  <si>
    <t>13815202353</t>
  </si>
  <si>
    <t>321001198607010626</t>
  </si>
  <si>
    <t>扬州大学医学院</t>
  </si>
  <si>
    <t>扬州市邗江区双桥社区卫生服务中心</t>
  </si>
  <si>
    <t>18051060101</t>
  </si>
  <si>
    <t>蒋文娟</t>
  </si>
  <si>
    <t>320682198712071148</t>
  </si>
  <si>
    <t>15062774071</t>
  </si>
  <si>
    <t>肖新莲</t>
  </si>
  <si>
    <t>371083197911082041</t>
  </si>
  <si>
    <t>山东滨州医学院</t>
  </si>
  <si>
    <t>温州医科大学附属第一医院</t>
  </si>
  <si>
    <t>13777760380</t>
  </si>
  <si>
    <t>320682198801238966</t>
  </si>
  <si>
    <t>15996512827</t>
  </si>
  <si>
    <t>孙海丽</t>
  </si>
  <si>
    <t>320682198804195965</t>
  </si>
  <si>
    <t>15851368032</t>
  </si>
  <si>
    <t>320682198409265804</t>
  </si>
  <si>
    <t>15162833440</t>
  </si>
  <si>
    <t>缪桂琴</t>
  </si>
  <si>
    <t>320682198701290484</t>
  </si>
  <si>
    <t>南通大学医学院</t>
  </si>
  <si>
    <t>13584740223</t>
  </si>
  <si>
    <t>宗海娟</t>
  </si>
  <si>
    <t>320682198607101149</t>
  </si>
  <si>
    <t>15162743122</t>
  </si>
  <si>
    <t>许春燕</t>
  </si>
  <si>
    <t>320682198404033262</t>
  </si>
  <si>
    <t>13862755989</t>
  </si>
  <si>
    <t>夏美娟</t>
  </si>
  <si>
    <t>32068219830403628X</t>
  </si>
  <si>
    <t>13861943221</t>
  </si>
  <si>
    <t>WSX16</t>
  </si>
  <si>
    <t>夏星星</t>
  </si>
  <si>
    <t>320682199001293929</t>
  </si>
  <si>
    <t>苏州大学</t>
  </si>
  <si>
    <t>南通瑞慈医院</t>
  </si>
  <si>
    <t>13584689203</t>
  </si>
  <si>
    <t>凭在职工作证明领准考证（内科）</t>
  </si>
  <si>
    <t>320682198409076595</t>
  </si>
  <si>
    <t>苏州市木渎人民医院</t>
  </si>
  <si>
    <t>15250037458</t>
  </si>
  <si>
    <t>WSX17</t>
  </si>
  <si>
    <t>何桂华</t>
  </si>
  <si>
    <t>320684198807316673</t>
  </si>
  <si>
    <t>儿科</t>
  </si>
  <si>
    <t>18662901521</t>
  </si>
  <si>
    <t>南京医科大学</t>
  </si>
  <si>
    <t>WSX21</t>
  </si>
  <si>
    <t>市精神防治医院</t>
  </si>
  <si>
    <t>宋梦怡</t>
  </si>
  <si>
    <t>320682199211176448</t>
  </si>
  <si>
    <t>18761738611</t>
  </si>
  <si>
    <t>WSX22</t>
  </si>
  <si>
    <t>市第三人民医院</t>
  </si>
  <si>
    <t>孙爱平</t>
  </si>
  <si>
    <t>430381198011276514</t>
  </si>
  <si>
    <t>南华大学</t>
  </si>
  <si>
    <t>磨头医院</t>
  </si>
  <si>
    <t>15962935176</t>
  </si>
  <si>
    <t>博爱医院</t>
  </si>
  <si>
    <t>320682199109024683</t>
  </si>
  <si>
    <t>13773659621</t>
  </si>
  <si>
    <t>张丹丹</t>
  </si>
  <si>
    <t>320682198911084865</t>
  </si>
  <si>
    <t>市三院</t>
  </si>
  <si>
    <t>15962958520</t>
  </si>
  <si>
    <t>朱敏敏</t>
  </si>
  <si>
    <t>320682198503010509</t>
  </si>
  <si>
    <t>城西医院</t>
  </si>
  <si>
    <t>WSX23</t>
  </si>
  <si>
    <t>张海龙</t>
  </si>
  <si>
    <t>32068219890509483X</t>
  </si>
  <si>
    <t>海门市临江医院</t>
  </si>
  <si>
    <t>15962847498</t>
  </si>
  <si>
    <t>WSX25</t>
  </si>
  <si>
    <t>程春红</t>
  </si>
  <si>
    <t>320622197612136126</t>
  </si>
  <si>
    <t>WSX26</t>
  </si>
  <si>
    <t>医学影像</t>
  </si>
  <si>
    <t>320682197807286112</t>
  </si>
  <si>
    <t>胜利医院</t>
  </si>
  <si>
    <t>WSX29</t>
  </si>
  <si>
    <t>张本国</t>
  </si>
  <si>
    <t>320682198603227975</t>
  </si>
  <si>
    <t>中医学</t>
  </si>
  <si>
    <t>13515205498</t>
  </si>
  <si>
    <t>WSX30</t>
  </si>
  <si>
    <t>范卫红</t>
  </si>
  <si>
    <t>320682198712044086</t>
  </si>
  <si>
    <t>15996605161</t>
  </si>
  <si>
    <t>朱刘平</t>
  </si>
  <si>
    <t>320602197708116546</t>
  </si>
  <si>
    <t>13962756304</t>
  </si>
  <si>
    <t>朱亚平</t>
  </si>
  <si>
    <t>320682198310134708</t>
  </si>
  <si>
    <t>西安交通大学</t>
  </si>
  <si>
    <t>15189441456</t>
  </si>
  <si>
    <t>WSX32</t>
  </si>
  <si>
    <t>市第四人民医院</t>
  </si>
  <si>
    <t>丁元媛</t>
  </si>
  <si>
    <t>320682198902207800</t>
  </si>
  <si>
    <t>中西医临床医学</t>
  </si>
  <si>
    <t>盐城市滨海县中医院</t>
  </si>
  <si>
    <t>18651383168</t>
  </si>
  <si>
    <t>殷慧林</t>
  </si>
  <si>
    <t>320682199011241567</t>
  </si>
  <si>
    <t>18036435657</t>
  </si>
  <si>
    <t>WSX34</t>
  </si>
  <si>
    <t>陈孙欣</t>
  </si>
  <si>
    <t>320682198902130508</t>
  </si>
  <si>
    <t>安徽医科大学</t>
  </si>
  <si>
    <t>药学</t>
  </si>
  <si>
    <t>解放军总医院第一附属医院</t>
  </si>
  <si>
    <t>18810785600</t>
  </si>
  <si>
    <t>沈佳燕</t>
  </si>
  <si>
    <t>320682199205105002</t>
  </si>
  <si>
    <t>如东县浒澪医院</t>
  </si>
  <si>
    <t>18251357852</t>
  </si>
  <si>
    <t>郭婷婷</t>
  </si>
  <si>
    <t>320682199206248662</t>
  </si>
  <si>
    <t>临床药学</t>
  </si>
  <si>
    <t>18452636816</t>
  </si>
  <si>
    <t>薛宇璐</t>
  </si>
  <si>
    <t>320682199007104148</t>
  </si>
  <si>
    <t>13862768861</t>
  </si>
  <si>
    <t>WSX36</t>
  </si>
  <si>
    <t>吴窑卫生所</t>
  </si>
  <si>
    <t>郑亚云</t>
  </si>
  <si>
    <t>320682199011017143</t>
  </si>
  <si>
    <t>卫生事业管理</t>
  </si>
  <si>
    <t>瑞仪光电（苏州）有限公司</t>
  </si>
  <si>
    <t>13063876895</t>
  </si>
  <si>
    <t>龚慧敏</t>
  </si>
  <si>
    <t>320682199011025442</t>
  </si>
  <si>
    <t>公共事业管理</t>
  </si>
  <si>
    <t>江苏陆地方舟</t>
  </si>
  <si>
    <t>少毕业证</t>
  </si>
  <si>
    <t>WSX37</t>
  </si>
  <si>
    <t>长江卫生所</t>
  </si>
  <si>
    <t>321284199205250017</t>
  </si>
  <si>
    <t>南京中医药大学翰林学院</t>
  </si>
  <si>
    <t>320682199002084096</t>
  </si>
  <si>
    <t>18862752140</t>
  </si>
  <si>
    <t>WSX38</t>
  </si>
  <si>
    <t>石庄卫生所</t>
  </si>
  <si>
    <t>东陈卫生所</t>
  </si>
  <si>
    <t>陆良海</t>
  </si>
  <si>
    <t>320682198402190694</t>
  </si>
  <si>
    <t>15152876719</t>
  </si>
  <si>
    <t>调38</t>
  </si>
  <si>
    <t>WSX39</t>
  </si>
  <si>
    <t>白蒲卫生所</t>
  </si>
  <si>
    <t>童文霞</t>
  </si>
  <si>
    <t>220581198704264462</t>
  </si>
  <si>
    <t>天津医科大学临床医学院</t>
  </si>
  <si>
    <t>林梓医院</t>
  </si>
  <si>
    <t>邵小丽</t>
  </si>
  <si>
    <t>321181198706175466</t>
  </si>
  <si>
    <t>15862774590</t>
  </si>
  <si>
    <t>毛书琴</t>
  </si>
  <si>
    <t>320682198010216189</t>
  </si>
  <si>
    <t>湖北民族学院</t>
  </si>
  <si>
    <t>东陈计生服务站</t>
  </si>
  <si>
    <t>15162742632</t>
  </si>
  <si>
    <t>WSX40</t>
  </si>
  <si>
    <t>320311198708196122</t>
  </si>
  <si>
    <t>13921466821</t>
  </si>
  <si>
    <t>丁海飞</t>
  </si>
  <si>
    <t>32010619771211041X</t>
  </si>
  <si>
    <t>13862756956</t>
  </si>
  <si>
    <t>康复</t>
  </si>
  <si>
    <t>WSX2015002</t>
  </si>
  <si>
    <t>WSX2015003</t>
  </si>
  <si>
    <t>WSX2015004</t>
  </si>
  <si>
    <t>WSX2015005</t>
  </si>
  <si>
    <t>WSX2015007</t>
  </si>
  <si>
    <t>WSX2015008</t>
  </si>
  <si>
    <t>WSX2015009</t>
  </si>
  <si>
    <t>WSX2015012</t>
  </si>
  <si>
    <t>WSX2015013</t>
  </si>
  <si>
    <t>WSX2015014</t>
  </si>
  <si>
    <t>WSX2015015</t>
  </si>
  <si>
    <t>WSX2015016</t>
  </si>
  <si>
    <t>WSX2015017</t>
  </si>
  <si>
    <t>WSX2015019</t>
  </si>
  <si>
    <t>WSX2015021</t>
  </si>
  <si>
    <t>WSX2015023</t>
  </si>
  <si>
    <t>WSX2015025</t>
  </si>
  <si>
    <t>WSX2015027</t>
  </si>
  <si>
    <t>WSX2015029</t>
  </si>
  <si>
    <t>WSX2015030</t>
  </si>
  <si>
    <t>WSX2015032</t>
  </si>
  <si>
    <t>WSX2015034</t>
  </si>
  <si>
    <t>WSX2015035</t>
  </si>
  <si>
    <t>WSX2015036</t>
  </si>
  <si>
    <t>WSX2015038</t>
  </si>
  <si>
    <t>WSX2015040</t>
  </si>
  <si>
    <t>WSX2015041</t>
  </si>
  <si>
    <t>WSX2015042</t>
  </si>
  <si>
    <t>WSX2015043</t>
  </si>
  <si>
    <t>WSX2015044</t>
  </si>
  <si>
    <t>WSX2015045</t>
  </si>
  <si>
    <t>WSX2015050</t>
  </si>
  <si>
    <t>WSX2015054</t>
  </si>
  <si>
    <t>WSX2015055</t>
  </si>
  <si>
    <t>WSX2015057</t>
  </si>
  <si>
    <t>WSX2015063</t>
  </si>
  <si>
    <t>WSX2015064</t>
  </si>
  <si>
    <t>WSX2015067</t>
  </si>
  <si>
    <t>WSX2015068</t>
  </si>
  <si>
    <t>WSX2015069</t>
  </si>
  <si>
    <t>WSX2015071</t>
  </si>
  <si>
    <t>WSX2015072</t>
  </si>
  <si>
    <t>WSX2015073</t>
  </si>
  <si>
    <t>WSX2015074</t>
  </si>
  <si>
    <t>WSX2015076</t>
  </si>
  <si>
    <t>WSX2015077</t>
  </si>
  <si>
    <t>WSX2015078</t>
  </si>
  <si>
    <t>WSX2015079</t>
  </si>
  <si>
    <t>WSX2015081</t>
  </si>
  <si>
    <t>WSX2015082</t>
  </si>
  <si>
    <t>WSX2015083</t>
  </si>
  <si>
    <t>WSX2015086</t>
  </si>
  <si>
    <t>WSX2015087</t>
  </si>
  <si>
    <t>WSX2015088</t>
  </si>
  <si>
    <t>WSX2015089</t>
  </si>
  <si>
    <t>WSX2015091</t>
  </si>
  <si>
    <t>WSX2015093</t>
  </si>
  <si>
    <t>WSX2015095</t>
  </si>
  <si>
    <t>第一考场</t>
  </si>
  <si>
    <t>第二考场</t>
  </si>
  <si>
    <t>第三考场</t>
  </si>
  <si>
    <t>第四考场</t>
  </si>
  <si>
    <t>WSX2015001</t>
  </si>
  <si>
    <t>男</t>
  </si>
  <si>
    <t>应届生</t>
  </si>
  <si>
    <t>第四考场</t>
  </si>
  <si>
    <t>女</t>
  </si>
  <si>
    <t>yyx05</t>
  </si>
  <si>
    <t>精防院</t>
  </si>
  <si>
    <t>药学</t>
  </si>
  <si>
    <t>张建伟</t>
  </si>
  <si>
    <t>320682199209020196</t>
  </si>
  <si>
    <t>苏州卫生职业技术学院</t>
  </si>
  <si>
    <t>yyx2015108</t>
  </si>
  <si>
    <t>yyx06</t>
  </si>
  <si>
    <t>三院</t>
  </si>
  <si>
    <t>蒋甜甜</t>
  </si>
  <si>
    <t>320682199202214342</t>
  </si>
  <si>
    <t>扬州市职业大学</t>
  </si>
  <si>
    <t>会计电算化</t>
  </si>
  <si>
    <t>未填写</t>
  </si>
  <si>
    <t>yyx2015114</t>
  </si>
  <si>
    <t>yyx07</t>
  </si>
  <si>
    <t>盐城卫生职业技术学院</t>
  </si>
  <si>
    <t>医学影像学</t>
  </si>
  <si>
    <t>石小伟</t>
  </si>
  <si>
    <t>320682199401026301</t>
  </si>
  <si>
    <t>yyx2015119</t>
  </si>
  <si>
    <t>yyx04</t>
  </si>
  <si>
    <t>护理</t>
  </si>
  <si>
    <t>第五考场</t>
  </si>
  <si>
    <t>南通大学</t>
  </si>
  <si>
    <t>米简英</t>
  </si>
  <si>
    <t>431223198707034021</t>
  </si>
  <si>
    <t>湖南永州职业技术学院</t>
  </si>
  <si>
    <t>yyx2015124</t>
  </si>
  <si>
    <t>32068219941015732X</t>
  </si>
  <si>
    <t>大连医科大学</t>
  </si>
  <si>
    <t>yyx2015126</t>
  </si>
  <si>
    <t>yyx09</t>
  </si>
  <si>
    <t>侯晓丽</t>
  </si>
  <si>
    <t>320682199510095189</t>
  </si>
  <si>
    <t>高井医院</t>
  </si>
  <si>
    <t>yyx2015134</t>
  </si>
  <si>
    <t>冒云银</t>
  </si>
  <si>
    <t>320682199405202966</t>
  </si>
  <si>
    <t>郑州澍青医学高等专科学校</t>
  </si>
  <si>
    <t>yyx2015136</t>
  </si>
  <si>
    <t>陆胜男</t>
  </si>
  <si>
    <t>320682199111232203</t>
  </si>
  <si>
    <t>山东协和医院</t>
  </si>
  <si>
    <t>yyx2015137</t>
  </si>
  <si>
    <t>320682199202154343</t>
  </si>
  <si>
    <t>南京大学金陵学院</t>
  </si>
  <si>
    <t>市四院</t>
  </si>
  <si>
    <t>yyx2015138</t>
  </si>
  <si>
    <t>沈洁洁</t>
  </si>
  <si>
    <t>320682199401115005</t>
  </si>
  <si>
    <t>南通体臣卫生学校</t>
  </si>
  <si>
    <t>yyx2015139</t>
  </si>
  <si>
    <t>18301413503 18362119779</t>
  </si>
  <si>
    <t>18851331855 15151351717</t>
  </si>
  <si>
    <t>15851298669 13186555586</t>
  </si>
  <si>
    <t>笔试成绩</t>
  </si>
  <si>
    <t>是</t>
  </si>
  <si>
    <r>
      <t xml:space="preserve">缪 </t>
    </r>
    <r>
      <rPr>
        <sz val="10"/>
        <rFont val="宋体"/>
        <family val="0"/>
      </rPr>
      <t xml:space="preserve"> </t>
    </r>
    <r>
      <rPr>
        <sz val="10"/>
        <rFont val="宋体"/>
        <family val="0"/>
      </rPr>
      <t>奥</t>
    </r>
  </si>
  <si>
    <r>
      <t xml:space="preserve">吴 </t>
    </r>
    <r>
      <rPr>
        <sz val="10"/>
        <rFont val="宋体"/>
        <family val="0"/>
      </rPr>
      <t xml:space="preserve"> </t>
    </r>
    <r>
      <rPr>
        <sz val="10"/>
        <rFont val="宋体"/>
        <family val="0"/>
      </rPr>
      <t>靖</t>
    </r>
  </si>
  <si>
    <r>
      <t xml:space="preserve">陈 </t>
    </r>
    <r>
      <rPr>
        <sz val="10"/>
        <rFont val="宋体"/>
        <family val="0"/>
      </rPr>
      <t xml:space="preserve"> </t>
    </r>
    <r>
      <rPr>
        <sz val="10"/>
        <rFont val="宋体"/>
        <family val="0"/>
      </rPr>
      <t>晨</t>
    </r>
  </si>
  <si>
    <r>
      <t xml:space="preserve">孙 </t>
    </r>
    <r>
      <rPr>
        <sz val="10"/>
        <rFont val="宋体"/>
        <family val="0"/>
      </rPr>
      <t xml:space="preserve"> </t>
    </r>
    <r>
      <rPr>
        <sz val="10"/>
        <rFont val="宋体"/>
        <family val="0"/>
      </rPr>
      <t>云</t>
    </r>
  </si>
  <si>
    <r>
      <t xml:space="preserve">徐 </t>
    </r>
    <r>
      <rPr>
        <sz val="10"/>
        <rFont val="宋体"/>
        <family val="0"/>
      </rPr>
      <t xml:space="preserve"> </t>
    </r>
    <r>
      <rPr>
        <sz val="10"/>
        <rFont val="宋体"/>
        <family val="0"/>
      </rPr>
      <t>霞</t>
    </r>
  </si>
  <si>
    <r>
      <t xml:space="preserve">杨 </t>
    </r>
    <r>
      <rPr>
        <sz val="10"/>
        <rFont val="宋体"/>
        <family val="0"/>
      </rPr>
      <t xml:space="preserve"> </t>
    </r>
    <r>
      <rPr>
        <sz val="10"/>
        <rFont val="宋体"/>
        <family val="0"/>
      </rPr>
      <t>花</t>
    </r>
  </si>
  <si>
    <r>
      <t xml:space="preserve">陈 </t>
    </r>
    <r>
      <rPr>
        <sz val="10"/>
        <rFont val="宋体"/>
        <family val="0"/>
      </rPr>
      <t xml:space="preserve"> </t>
    </r>
    <r>
      <rPr>
        <sz val="10"/>
        <rFont val="宋体"/>
        <family val="0"/>
      </rPr>
      <t>珍</t>
    </r>
  </si>
  <si>
    <r>
      <t xml:space="preserve">韩 </t>
    </r>
    <r>
      <rPr>
        <sz val="10"/>
        <rFont val="宋体"/>
        <family val="0"/>
      </rPr>
      <t xml:space="preserve"> </t>
    </r>
    <r>
      <rPr>
        <sz val="10"/>
        <rFont val="宋体"/>
        <family val="0"/>
      </rPr>
      <t>寅</t>
    </r>
  </si>
  <si>
    <t>姓名</t>
  </si>
  <si>
    <t>序号</t>
  </si>
  <si>
    <t>岗位代码</t>
  </si>
  <si>
    <t>性别</t>
  </si>
  <si>
    <t>联系电话</t>
  </si>
  <si>
    <t>准考证号码</t>
  </si>
  <si>
    <t>得分情况</t>
  </si>
  <si>
    <t>面试 成绩</t>
  </si>
  <si>
    <t>综合成绩</t>
  </si>
  <si>
    <t>是</t>
  </si>
  <si>
    <t>招聘单位</t>
  </si>
  <si>
    <t>身份证号码</t>
  </si>
  <si>
    <t>笔试考场</t>
  </si>
  <si>
    <t>备注</t>
  </si>
  <si>
    <t>专业</t>
  </si>
  <si>
    <t>面试抽签号</t>
  </si>
  <si>
    <t>生源</t>
  </si>
  <si>
    <t>孙学童</t>
  </si>
  <si>
    <t>研究生</t>
  </si>
  <si>
    <t>蚌埠医学院</t>
  </si>
  <si>
    <t>外科学</t>
  </si>
  <si>
    <t>WSX2015097</t>
  </si>
  <si>
    <t>资格不符</t>
  </si>
  <si>
    <t>是否体检</t>
  </si>
  <si>
    <t>拟录用</t>
  </si>
  <si>
    <t>是</t>
  </si>
  <si>
    <t>凭执业资格证、在职证明领取准考证</t>
  </si>
  <si>
    <t>排名</t>
  </si>
  <si>
    <t>备注</t>
  </si>
  <si>
    <t>序号</t>
  </si>
  <si>
    <r>
      <t xml:space="preserve">许 </t>
    </r>
    <r>
      <rPr>
        <sz val="10"/>
        <rFont val="宋体"/>
        <family val="0"/>
      </rPr>
      <t xml:space="preserve"> </t>
    </r>
    <r>
      <rPr>
        <sz val="10"/>
        <rFont val="宋体"/>
        <family val="0"/>
      </rPr>
      <t>群</t>
    </r>
  </si>
  <si>
    <r>
      <t xml:space="preserve">杨 </t>
    </r>
    <r>
      <rPr>
        <sz val="10"/>
        <rFont val="宋体"/>
        <family val="0"/>
      </rPr>
      <t xml:space="preserve"> </t>
    </r>
    <r>
      <rPr>
        <sz val="10"/>
        <rFont val="宋体"/>
        <family val="0"/>
      </rPr>
      <t>巍</t>
    </r>
  </si>
  <si>
    <t>现工作或学习单位</t>
  </si>
  <si>
    <r>
      <t xml:space="preserve">曹 </t>
    </r>
    <r>
      <rPr>
        <sz val="10"/>
        <rFont val="宋体"/>
        <family val="0"/>
      </rPr>
      <t xml:space="preserve"> </t>
    </r>
    <r>
      <rPr>
        <sz val="10"/>
        <rFont val="宋体"/>
        <family val="0"/>
      </rPr>
      <t>勇</t>
    </r>
  </si>
  <si>
    <t>毕业学校</t>
  </si>
  <si>
    <t>市第三人民医院</t>
  </si>
  <si>
    <t>瑞仪光电（苏州）有限公司</t>
  </si>
  <si>
    <t>如皋城西医院</t>
  </si>
  <si>
    <t>安徽省凤阳县人民医院(编外）</t>
  </si>
  <si>
    <t>扬州市邗江区双桥社区卫生服务中心(编外）</t>
  </si>
  <si>
    <t>如皋市人民医院(编外）</t>
  </si>
  <si>
    <t>苏州市中西医结合医院(编外）</t>
  </si>
  <si>
    <t>南通瑞慈医院(编外）</t>
  </si>
  <si>
    <t>南通大学杏林学院(编外）</t>
  </si>
  <si>
    <t>如皋博爱医院(编外）</t>
  </si>
  <si>
    <t>如皋磨头医院(编外）</t>
  </si>
  <si>
    <t>如皋市第三人民医院(编外）</t>
  </si>
  <si>
    <t>海门市临江新区（临江镇）卫生院(编外）</t>
  </si>
  <si>
    <t>如皋胜利医院(编外）</t>
  </si>
  <si>
    <t>如皋城西医院(编外）</t>
  </si>
  <si>
    <t>滨海县中医院(编外）</t>
  </si>
  <si>
    <t>如皋林梓医院(编外）</t>
  </si>
  <si>
    <t>如皋百信医院(编外）</t>
  </si>
  <si>
    <t>第二名考察未通过</t>
  </si>
  <si>
    <t>WSX01</t>
  </si>
  <si>
    <t xml:space="preserve">2015年夏季如皋市卫计系统部分事业单位公开招聘工作人员拟聘人员名单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</si>
</sst>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_ "/>
    <numFmt numFmtId="179" formatCode="0.00_ "/>
    <numFmt numFmtId="180" formatCode="&quot;Yes&quot;;&quot;Yes&quot;;&quot;No&quot;"/>
    <numFmt numFmtId="181" formatCode="&quot;True&quot;;&quot;True&quot;;&quot;False&quot;"/>
    <numFmt numFmtId="182" formatCode="&quot;On&quot;;&quot;On&quot;;&quot;Off&quot;"/>
    <numFmt numFmtId="183" formatCode="[$€-2]\ #,##0.00_);[Red]\([$€-2]\ #,##0.00\)"/>
  </numFmts>
  <fonts count="27">
    <font>
      <sz val="12"/>
      <name val="宋体"/>
      <family val="0"/>
    </font>
    <font>
      <sz val="9"/>
      <name val="宋体"/>
      <family val="0"/>
    </font>
    <font>
      <sz val="10"/>
      <name val="宋体"/>
      <family val="0"/>
    </font>
    <font>
      <sz val="10"/>
      <color indexed="8"/>
      <name val="宋体"/>
      <family val="0"/>
    </font>
    <font>
      <sz val="16"/>
      <name val="黑体"/>
      <family val="0"/>
    </font>
    <font>
      <b/>
      <sz val="12"/>
      <name val="宋体"/>
      <family val="0"/>
    </font>
    <font>
      <b/>
      <sz val="10"/>
      <name val="宋体"/>
      <family val="0"/>
    </font>
    <font>
      <b/>
      <sz val="10"/>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medium"/>
      <bottom style="medium"/>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3" fillId="22" borderId="0" applyNumberFormat="0" applyBorder="0" applyAlignment="0" applyProtection="0"/>
    <xf numFmtId="0" fontId="24" fillId="16" borderId="8" applyNumberFormat="0" applyAlignment="0" applyProtection="0"/>
    <xf numFmtId="0" fontId="25" fillId="7" borderId="5" applyNumberFormat="0" applyAlignment="0" applyProtection="0"/>
    <xf numFmtId="0" fontId="26" fillId="0" borderId="0" applyNumberFormat="0" applyFill="0" applyBorder="0" applyAlignment="0" applyProtection="0"/>
    <xf numFmtId="0" fontId="0" fillId="23" borderId="9" applyNumberFormat="0" applyFont="0" applyAlignment="0" applyProtection="0"/>
  </cellStyleXfs>
  <cellXfs count="84">
    <xf numFmtId="0" fontId="0" fillId="0" borderId="0" xfId="0" applyAlignment="1">
      <alignment/>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0" xfId="0" applyFont="1" applyAlignment="1">
      <alignment horizontal="center"/>
    </xf>
    <xf numFmtId="0" fontId="2" fillId="0" borderId="10" xfId="0" applyFont="1" applyBorder="1" applyAlignment="1">
      <alignment horizontal="center" vertical="center"/>
    </xf>
    <xf numFmtId="0" fontId="2" fillId="0" borderId="0" xfId="0" applyFont="1" applyAlignment="1">
      <alignment horizontal="center" vertical="center"/>
    </xf>
    <xf numFmtId="49" fontId="2" fillId="0"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1" fillId="0" borderId="0" xfId="0" applyFont="1" applyAlignment="1">
      <alignment horizontal="center" vertical="center"/>
    </xf>
    <xf numFmtId="49" fontId="2" fillId="0" borderId="10"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179" fontId="2" fillId="0" borderId="10" xfId="0" applyNumberFormat="1" applyFont="1" applyBorder="1" applyAlignment="1">
      <alignment horizontal="center" vertical="center"/>
    </xf>
    <xf numFmtId="179" fontId="0" fillId="0" borderId="0" xfId="0" applyNumberFormat="1" applyAlignment="1">
      <alignment horizontal="center" vertic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xf>
    <xf numFmtId="179" fontId="3" fillId="0" borderId="10" xfId="0" applyNumberFormat="1" applyFont="1" applyBorder="1" applyAlignment="1">
      <alignment horizontal="center" vertical="center"/>
    </xf>
    <xf numFmtId="49" fontId="2" fillId="0" borderId="11" xfId="0" applyNumberFormat="1" applyFont="1" applyBorder="1" applyAlignment="1">
      <alignment horizontal="center" vertical="center" wrapText="1"/>
    </xf>
    <xf numFmtId="0" fontId="2" fillId="0" borderId="11" xfId="0" applyFont="1" applyBorder="1" applyAlignment="1">
      <alignment horizontal="center" vertical="center"/>
    </xf>
    <xf numFmtId="0" fontId="3" fillId="0" borderId="11" xfId="0" applyFont="1" applyBorder="1" applyAlignment="1">
      <alignment horizontal="center" vertical="center"/>
    </xf>
    <xf numFmtId="179" fontId="3" fillId="0" borderId="11" xfId="0" applyNumberFormat="1" applyFont="1" applyBorder="1" applyAlignment="1">
      <alignment horizontal="center" vertical="center"/>
    </xf>
    <xf numFmtId="49"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3" fillId="0" borderId="12" xfId="0" applyFont="1" applyBorder="1" applyAlignment="1">
      <alignment horizontal="center" vertical="center"/>
    </xf>
    <xf numFmtId="179" fontId="3" fillId="0" borderId="12" xfId="0" applyNumberFormat="1" applyFont="1" applyBorder="1" applyAlignment="1">
      <alignment horizontal="center" vertical="center"/>
    </xf>
    <xf numFmtId="49" fontId="2" fillId="0" borderId="1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0" fontId="3" fillId="0" borderId="13" xfId="0" applyFont="1" applyBorder="1" applyAlignment="1">
      <alignment horizontal="center" vertical="center"/>
    </xf>
    <xf numFmtId="179" fontId="3" fillId="0" borderId="13" xfId="0" applyNumberFormat="1" applyFont="1" applyBorder="1" applyAlignment="1">
      <alignment horizontal="center" vertical="center"/>
    </xf>
    <xf numFmtId="49" fontId="2" fillId="0" borderId="12" xfId="0" applyNumberFormat="1" applyFont="1" applyFill="1" applyBorder="1" applyAlignment="1">
      <alignment horizontal="center" vertical="center" wrapText="1"/>
    </xf>
    <xf numFmtId="179" fontId="2" fillId="0" borderId="11" xfId="0" applyNumberFormat="1"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5" fillId="0" borderId="0" xfId="0" applyFont="1" applyAlignment="1">
      <alignment horizontal="center" vertical="center"/>
    </xf>
    <xf numFmtId="179" fontId="6" fillId="0" borderId="11" xfId="0" applyNumberFormat="1" applyFont="1" applyBorder="1" applyAlignment="1">
      <alignment horizontal="center" vertical="center"/>
    </xf>
    <xf numFmtId="0" fontId="2" fillId="0" borderId="11" xfId="0" applyFont="1" applyBorder="1" applyAlignment="1">
      <alignment horizontal="center" vertical="center"/>
    </xf>
    <xf numFmtId="49" fontId="2" fillId="0" borderId="12" xfId="0" applyNumberFormat="1" applyFont="1" applyBorder="1" applyAlignment="1">
      <alignment horizontal="center" vertical="center" wrapText="1"/>
    </xf>
    <xf numFmtId="0" fontId="2" fillId="0" borderId="12" xfId="0" applyFont="1" applyBorder="1" applyAlignment="1">
      <alignment horizontal="center" vertical="center"/>
    </xf>
    <xf numFmtId="179" fontId="2" fillId="0" borderId="12" xfId="0" applyNumberFormat="1" applyFont="1" applyBorder="1" applyAlignment="1">
      <alignment horizontal="center" vertical="center"/>
    </xf>
    <xf numFmtId="179" fontId="6" fillId="0" borderId="12" xfId="0" applyNumberFormat="1" applyFont="1" applyBorder="1" applyAlignment="1">
      <alignment horizontal="center" vertical="center"/>
    </xf>
    <xf numFmtId="0" fontId="2" fillId="0" borderId="12" xfId="0" applyFont="1" applyBorder="1" applyAlignment="1">
      <alignment horizontal="center" vertical="center" wrapText="1"/>
    </xf>
    <xf numFmtId="179" fontId="6"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0" fillId="0" borderId="11" xfId="0" applyFont="1" applyBorder="1" applyAlignment="1">
      <alignment horizontal="center" vertical="center" wrapText="1"/>
    </xf>
    <xf numFmtId="0" fontId="2" fillId="0" borderId="0" xfId="0" applyFont="1" applyAlignment="1">
      <alignment horizontal="center" vertical="center"/>
    </xf>
    <xf numFmtId="49" fontId="2"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xf>
    <xf numFmtId="177" fontId="3" fillId="0" borderId="10" xfId="0" applyNumberFormat="1" applyFont="1" applyBorder="1" applyAlignment="1">
      <alignment horizontal="center" vertical="center"/>
    </xf>
    <xf numFmtId="177" fontId="3" fillId="0" borderId="12" xfId="0" applyNumberFormat="1" applyFont="1" applyBorder="1" applyAlignment="1">
      <alignment horizontal="center" vertical="center"/>
    </xf>
    <xf numFmtId="177" fontId="3" fillId="0" borderId="13" xfId="0" applyNumberFormat="1" applyFont="1" applyBorder="1" applyAlignment="1">
      <alignment horizontal="center" vertical="center"/>
    </xf>
    <xf numFmtId="177" fontId="3" fillId="0" borderId="11" xfId="0" applyNumberFormat="1" applyFont="1" applyBorder="1" applyAlignment="1">
      <alignment horizontal="center" vertical="center"/>
    </xf>
    <xf numFmtId="177" fontId="2" fillId="0" borderId="10" xfId="0" applyNumberFormat="1" applyFont="1" applyBorder="1" applyAlignment="1">
      <alignment horizontal="center" vertical="center"/>
    </xf>
    <xf numFmtId="177" fontId="2" fillId="0" borderId="11" xfId="0" applyNumberFormat="1" applyFont="1" applyBorder="1" applyAlignment="1">
      <alignment horizontal="center" vertical="center"/>
    </xf>
    <xf numFmtId="177" fontId="2" fillId="0" borderId="12" xfId="0" applyNumberFormat="1" applyFont="1" applyBorder="1" applyAlignment="1">
      <alignment horizontal="center" vertical="center"/>
    </xf>
    <xf numFmtId="177" fontId="0" fillId="0" borderId="0" xfId="0" applyNumberFormat="1" applyAlignment="1">
      <alignment horizontal="center" vertical="center"/>
    </xf>
    <xf numFmtId="0" fontId="0" fillId="0" borderId="0" xfId="0" applyFont="1" applyAlignment="1">
      <alignment/>
    </xf>
    <xf numFmtId="177" fontId="2" fillId="0" borderId="10" xfId="0" applyNumberFormat="1" applyFont="1" applyBorder="1" applyAlignment="1">
      <alignment horizontal="center" vertical="center" wrapText="1"/>
    </xf>
    <xf numFmtId="177" fontId="2" fillId="0" borderId="0" xfId="0" applyNumberFormat="1" applyFont="1" applyAlignment="1">
      <alignment horizontal="center" vertical="center"/>
    </xf>
    <xf numFmtId="0" fontId="0" fillId="0" borderId="10" xfId="0" applyFont="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0" fontId="0" fillId="0" borderId="14" xfId="0" applyFont="1" applyBorder="1" applyAlignment="1">
      <alignment horizontal="center" vertical="center" wrapText="1"/>
    </xf>
    <xf numFmtId="49" fontId="0" fillId="0" borderId="14" xfId="0" applyNumberFormat="1" applyFont="1" applyBorder="1" applyAlignment="1">
      <alignment horizontal="center" vertical="center"/>
    </xf>
    <xf numFmtId="177"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49" fontId="0" fillId="0" borderId="10" xfId="0" applyNumberFormat="1" applyFont="1" applyBorder="1" applyAlignment="1">
      <alignment horizontal="center" vertical="center"/>
    </xf>
    <xf numFmtId="179" fontId="0" fillId="0" borderId="10" xfId="0" applyNumberFormat="1" applyFont="1" applyBorder="1" applyAlignment="1">
      <alignment horizontal="center" vertical="center" wrapText="1"/>
    </xf>
    <xf numFmtId="177" fontId="0" fillId="0" borderId="10" xfId="0" applyNumberFormat="1" applyFont="1" applyBorder="1" applyAlignment="1">
      <alignment horizontal="center" vertical="center" wrapText="1"/>
    </xf>
    <xf numFmtId="177" fontId="2" fillId="0" borderId="10" xfId="0" applyNumberFormat="1" applyFont="1" applyBorder="1" applyAlignment="1">
      <alignment horizontal="center" vertical="center"/>
    </xf>
    <xf numFmtId="0" fontId="0" fillId="0" borderId="10" xfId="0" applyBorder="1" applyAlignment="1">
      <alignment horizontal="center" vertical="center"/>
    </xf>
    <xf numFmtId="177"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4" fillId="0" borderId="15" xfId="0" applyFont="1" applyBorder="1" applyAlignment="1">
      <alignment horizontal="center" vertical="center"/>
    </xf>
    <xf numFmtId="0" fontId="0" fillId="0" borderId="10" xfId="0" applyFont="1" applyBorder="1" applyAlignment="1">
      <alignment horizontal="center" vertical="center" wrapText="1"/>
    </xf>
    <xf numFmtId="179" fontId="3" fillId="0" borderId="14" xfId="0" applyNumberFormat="1" applyFont="1" applyBorder="1" applyAlignment="1">
      <alignment horizontal="center" vertical="center" wrapText="1"/>
    </xf>
    <xf numFmtId="179" fontId="3" fillId="0" borderId="16" xfId="0" applyNumberFormat="1" applyFont="1" applyBorder="1" applyAlignment="1">
      <alignment horizontal="center" vertical="center" wrapText="1"/>
    </xf>
    <xf numFmtId="179" fontId="3" fillId="0" borderId="11"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76"/>
  <sheetViews>
    <sheetView tabSelected="1" zoomScalePageLayoutView="0" workbookViewId="0" topLeftCell="B1">
      <selection activeCell="AK4" sqref="AK4"/>
    </sheetView>
  </sheetViews>
  <sheetFormatPr defaultColWidth="9.00390625" defaultRowHeight="14.25"/>
  <cols>
    <col min="1" max="1" width="4.125" style="9" hidden="1" customWidth="1"/>
    <col min="2" max="2" width="5.00390625" style="64" customWidth="1"/>
    <col min="3" max="3" width="10.125" style="8" customWidth="1"/>
    <col min="4" max="4" width="7.125" style="8" customWidth="1"/>
    <col min="5" max="5" width="12.375" style="8" customWidth="1"/>
    <col min="6" max="6" width="8.25390625" style="10" customWidth="1"/>
    <col min="7" max="7" width="5.25390625" style="8" hidden="1" customWidth="1"/>
    <col min="8" max="8" width="19.00390625" style="9" hidden="1" customWidth="1"/>
    <col min="9" max="9" width="23.375" style="8" customWidth="1"/>
    <col min="10" max="10" width="19.375" style="8" hidden="1" customWidth="1"/>
    <col min="11" max="11" width="12.50390625" style="8" hidden="1" customWidth="1"/>
    <col min="12" max="12" width="8.75390625" style="8" hidden="1" customWidth="1"/>
    <col min="13" max="13" width="12.875" style="8" hidden="1" customWidth="1"/>
    <col min="14" max="14" width="11.50390625" style="8" hidden="1" customWidth="1"/>
    <col min="15" max="15" width="9.75390625" style="8" hidden="1" customWidth="1"/>
    <col min="16" max="16" width="6.50390625" style="8" customWidth="1"/>
    <col min="17" max="17" width="5.125" style="8" hidden="1" customWidth="1"/>
    <col min="18" max="27" width="6.375" style="8" hidden="1" customWidth="1"/>
    <col min="28" max="28" width="9.375" style="8" hidden="1" customWidth="1"/>
    <col min="29" max="29" width="5.625" style="8" customWidth="1"/>
    <col min="30" max="30" width="9.50390625" style="15" customWidth="1"/>
    <col min="31" max="31" width="5.75390625" style="15" hidden="1" customWidth="1"/>
    <col min="32" max="32" width="4.75390625" style="61" customWidth="1"/>
    <col min="33" max="33" width="6.125" style="15" customWidth="1"/>
    <col min="34" max="34" width="3.50390625" style="40" hidden="1" customWidth="1"/>
  </cols>
  <sheetData>
    <row r="1" spans="1:34" ht="27" customHeight="1">
      <c r="A1" s="79" t="s">
        <v>456</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row>
    <row r="2" spans="1:35" ht="45.75" customHeight="1">
      <c r="A2" s="69" t="s">
        <v>402</v>
      </c>
      <c r="B2" s="70" t="s">
        <v>430</v>
      </c>
      <c r="C2" s="71" t="s">
        <v>406</v>
      </c>
      <c r="D2" s="71" t="s">
        <v>401</v>
      </c>
      <c r="E2" s="71" t="s">
        <v>411</v>
      </c>
      <c r="F2" s="71" t="s">
        <v>403</v>
      </c>
      <c r="G2" s="71" t="s">
        <v>404</v>
      </c>
      <c r="H2" s="72" t="s">
        <v>412</v>
      </c>
      <c r="I2" s="71" t="s">
        <v>433</v>
      </c>
      <c r="J2" s="71" t="s">
        <v>435</v>
      </c>
      <c r="K2" s="71" t="s">
        <v>415</v>
      </c>
      <c r="L2" s="71" t="s">
        <v>417</v>
      </c>
      <c r="M2" s="71" t="s">
        <v>405</v>
      </c>
      <c r="N2" s="71" t="s">
        <v>414</v>
      </c>
      <c r="O2" s="71" t="s">
        <v>413</v>
      </c>
      <c r="P2" s="65" t="s">
        <v>391</v>
      </c>
      <c r="Q2" s="65" t="s">
        <v>416</v>
      </c>
      <c r="R2" s="80" t="s">
        <v>407</v>
      </c>
      <c r="S2" s="80"/>
      <c r="T2" s="80"/>
      <c r="U2" s="80"/>
      <c r="V2" s="80"/>
      <c r="W2" s="80"/>
      <c r="X2" s="80"/>
      <c r="Y2" s="80"/>
      <c r="Z2" s="80"/>
      <c r="AA2" s="80"/>
      <c r="AB2" s="80"/>
      <c r="AC2" s="65" t="s">
        <v>408</v>
      </c>
      <c r="AD2" s="73" t="s">
        <v>409</v>
      </c>
      <c r="AE2" s="65" t="s">
        <v>424</v>
      </c>
      <c r="AF2" s="74" t="s">
        <v>428</v>
      </c>
      <c r="AG2" s="65" t="s">
        <v>429</v>
      </c>
      <c r="AH2" s="68" t="s">
        <v>425</v>
      </c>
      <c r="AI2" s="62"/>
    </row>
    <row r="3" spans="1:34" ht="28.5" customHeight="1">
      <c r="A3" s="53">
        <v>1</v>
      </c>
      <c r="B3" s="75">
        <v>1</v>
      </c>
      <c r="C3" s="4" t="s">
        <v>422</v>
      </c>
      <c r="D3" s="4" t="s">
        <v>418</v>
      </c>
      <c r="E3" s="2" t="s">
        <v>23</v>
      </c>
      <c r="F3" s="2" t="s">
        <v>455</v>
      </c>
      <c r="G3" s="4" t="s">
        <v>24</v>
      </c>
      <c r="H3" s="4" t="s">
        <v>419</v>
      </c>
      <c r="I3" s="4" t="s">
        <v>439</v>
      </c>
      <c r="J3" s="49" t="s">
        <v>420</v>
      </c>
      <c r="K3" s="49" t="s">
        <v>421</v>
      </c>
      <c r="L3" s="76"/>
      <c r="M3" s="4">
        <v>18019869503</v>
      </c>
      <c r="N3" s="76"/>
      <c r="O3" s="4">
        <v>90</v>
      </c>
      <c r="P3" s="49"/>
      <c r="Q3" s="4"/>
      <c r="R3" s="4"/>
      <c r="S3" s="4"/>
      <c r="T3" s="4"/>
      <c r="U3" s="4"/>
      <c r="V3" s="4"/>
      <c r="W3" s="4"/>
      <c r="X3" s="4"/>
      <c r="Y3" s="4"/>
      <c r="Z3" s="4"/>
      <c r="AA3" s="4"/>
      <c r="AB3" s="4"/>
      <c r="AC3" s="4">
        <v>90</v>
      </c>
      <c r="AD3" s="4">
        <v>90</v>
      </c>
      <c r="AE3" s="36" t="s">
        <v>392</v>
      </c>
      <c r="AF3" s="77">
        <v>1</v>
      </c>
      <c r="AG3" s="78"/>
      <c r="AH3" s="50"/>
    </row>
    <row r="4" spans="1:34" s="5" customFormat="1" ht="28.5" customHeight="1">
      <c r="A4" s="52"/>
      <c r="B4" s="63">
        <v>2</v>
      </c>
      <c r="C4" s="1" t="s">
        <v>272</v>
      </c>
      <c r="D4" s="2" t="s">
        <v>50</v>
      </c>
      <c r="E4" s="2" t="s">
        <v>23</v>
      </c>
      <c r="F4" s="2" t="s">
        <v>28</v>
      </c>
      <c r="G4" s="2" t="s">
        <v>24</v>
      </c>
      <c r="H4" s="2" t="s">
        <v>51</v>
      </c>
      <c r="I4" s="67" t="s">
        <v>47</v>
      </c>
      <c r="J4" s="2" t="s">
        <v>26</v>
      </c>
      <c r="K4" s="2" t="s">
        <v>32</v>
      </c>
      <c r="L4" s="2" t="s">
        <v>27</v>
      </c>
      <c r="M4" s="2" t="s">
        <v>52</v>
      </c>
      <c r="N4" s="2"/>
      <c r="O4" s="2" t="s">
        <v>326</v>
      </c>
      <c r="P4" s="4">
        <v>93</v>
      </c>
      <c r="Q4" s="18">
        <v>27</v>
      </c>
      <c r="R4" s="18">
        <v>78</v>
      </c>
      <c r="S4" s="18">
        <v>79</v>
      </c>
      <c r="T4" s="18">
        <v>72</v>
      </c>
      <c r="U4" s="18">
        <v>81</v>
      </c>
      <c r="V4" s="18">
        <v>76</v>
      </c>
      <c r="W4" s="18">
        <v>90</v>
      </c>
      <c r="X4" s="18">
        <v>85</v>
      </c>
      <c r="Y4" s="18">
        <f>SUM(R4:X4)</f>
        <v>561</v>
      </c>
      <c r="Z4" s="18">
        <f>MAX(R4:X4)</f>
        <v>90</v>
      </c>
      <c r="AA4" s="18">
        <f>MIN(R4:X4)</f>
        <v>72</v>
      </c>
      <c r="AB4" s="18">
        <f aca="true" t="shared" si="0" ref="AB4:AB56">Y4-Z4-AA4</f>
        <v>399</v>
      </c>
      <c r="AC4" s="18">
        <f>AB4/5</f>
        <v>79.8</v>
      </c>
      <c r="AD4" s="19">
        <f aca="true" t="shared" si="1" ref="AD4:AD56">(P4+AC4)/2</f>
        <v>86.4</v>
      </c>
      <c r="AE4" s="19" t="s">
        <v>426</v>
      </c>
      <c r="AF4" s="54">
        <v>1</v>
      </c>
      <c r="AG4" s="19"/>
      <c r="AH4" s="36" t="s">
        <v>392</v>
      </c>
    </row>
    <row r="5" spans="1:34" s="5" customFormat="1" ht="28.5" customHeight="1">
      <c r="A5" s="53">
        <v>2</v>
      </c>
      <c r="B5" s="75">
        <v>3</v>
      </c>
      <c r="C5" s="1" t="s">
        <v>278</v>
      </c>
      <c r="D5" s="6" t="s">
        <v>70</v>
      </c>
      <c r="E5" s="1" t="s">
        <v>23</v>
      </c>
      <c r="F5" s="2" t="s">
        <v>28</v>
      </c>
      <c r="G5" s="6" t="s">
        <v>24</v>
      </c>
      <c r="H5" s="2" t="s">
        <v>71</v>
      </c>
      <c r="I5" s="6" t="s">
        <v>31</v>
      </c>
      <c r="J5" s="6" t="s">
        <v>31</v>
      </c>
      <c r="K5" s="6" t="s">
        <v>32</v>
      </c>
      <c r="L5" s="6" t="s">
        <v>27</v>
      </c>
      <c r="M5" s="1">
        <v>15896212428</v>
      </c>
      <c r="N5" s="1"/>
      <c r="O5" s="2" t="s">
        <v>326</v>
      </c>
      <c r="P5" s="4">
        <v>90</v>
      </c>
      <c r="Q5" s="18">
        <v>28</v>
      </c>
      <c r="R5" s="18">
        <v>76</v>
      </c>
      <c r="S5" s="18">
        <v>78</v>
      </c>
      <c r="T5" s="18">
        <v>74</v>
      </c>
      <c r="U5" s="18">
        <v>78</v>
      </c>
      <c r="V5" s="18">
        <v>77</v>
      </c>
      <c r="W5" s="18">
        <v>85</v>
      </c>
      <c r="X5" s="18">
        <v>83</v>
      </c>
      <c r="Y5" s="18">
        <f>SUM(R5:X5)</f>
        <v>551</v>
      </c>
      <c r="Z5" s="18">
        <f>MAX(R5:X5)</f>
        <v>85</v>
      </c>
      <c r="AA5" s="18">
        <f>MIN(R5:X5)</f>
        <v>74</v>
      </c>
      <c r="AB5" s="18">
        <f t="shared" si="0"/>
        <v>392</v>
      </c>
      <c r="AC5" s="18">
        <f>AB5/5</f>
        <v>78.4</v>
      </c>
      <c r="AD5" s="19">
        <f t="shared" si="1"/>
        <v>84.2</v>
      </c>
      <c r="AE5" s="19" t="s">
        <v>426</v>
      </c>
      <c r="AF5" s="54">
        <v>2</v>
      </c>
      <c r="AG5" s="19"/>
      <c r="AH5" s="36" t="s">
        <v>392</v>
      </c>
    </row>
    <row r="6" spans="1:34" s="5" customFormat="1" ht="28.5" customHeight="1">
      <c r="A6" s="52"/>
      <c r="B6" s="63">
        <v>4</v>
      </c>
      <c r="C6" s="1" t="s">
        <v>277</v>
      </c>
      <c r="D6" s="2" t="s">
        <v>67</v>
      </c>
      <c r="E6" s="2" t="s">
        <v>23</v>
      </c>
      <c r="F6" s="2" t="s">
        <v>28</v>
      </c>
      <c r="G6" s="2" t="s">
        <v>25</v>
      </c>
      <c r="H6" s="2" t="s">
        <v>68</v>
      </c>
      <c r="I6" s="2" t="s">
        <v>26</v>
      </c>
      <c r="J6" s="2" t="s">
        <v>26</v>
      </c>
      <c r="K6" s="2" t="s">
        <v>32</v>
      </c>
      <c r="L6" s="2" t="s">
        <v>27</v>
      </c>
      <c r="M6" s="2" t="s">
        <v>69</v>
      </c>
      <c r="N6" s="2"/>
      <c r="O6" s="2" t="s">
        <v>326</v>
      </c>
      <c r="P6" s="4">
        <v>83</v>
      </c>
      <c r="Q6" s="18">
        <v>38</v>
      </c>
      <c r="R6" s="18">
        <v>80</v>
      </c>
      <c r="S6" s="18">
        <v>80</v>
      </c>
      <c r="T6" s="18">
        <v>74</v>
      </c>
      <c r="U6" s="18">
        <v>86</v>
      </c>
      <c r="V6" s="18">
        <v>80</v>
      </c>
      <c r="W6" s="18">
        <v>82</v>
      </c>
      <c r="X6" s="18">
        <v>89</v>
      </c>
      <c r="Y6" s="18">
        <f>SUM(R6:X6)</f>
        <v>571</v>
      </c>
      <c r="Z6" s="18">
        <f>MAX(R6:X6)</f>
        <v>89</v>
      </c>
      <c r="AA6" s="18">
        <f>MIN(R6:X6)</f>
        <v>74</v>
      </c>
      <c r="AB6" s="18">
        <f t="shared" si="0"/>
        <v>408</v>
      </c>
      <c r="AC6" s="18">
        <f>AB6/5</f>
        <v>81.6</v>
      </c>
      <c r="AD6" s="19">
        <f t="shared" si="1"/>
        <v>82.3</v>
      </c>
      <c r="AE6" s="19" t="s">
        <v>426</v>
      </c>
      <c r="AF6" s="54">
        <v>3</v>
      </c>
      <c r="AG6" s="19"/>
      <c r="AH6" s="36" t="s">
        <v>392</v>
      </c>
    </row>
    <row r="7" spans="1:34" s="5" customFormat="1" ht="28.5" customHeight="1">
      <c r="A7" s="53"/>
      <c r="B7" s="75">
        <v>5</v>
      </c>
      <c r="C7" s="1" t="s">
        <v>270</v>
      </c>
      <c r="D7" s="2" t="s">
        <v>41</v>
      </c>
      <c r="E7" s="2" t="s">
        <v>23</v>
      </c>
      <c r="F7" s="2" t="s">
        <v>28</v>
      </c>
      <c r="G7" s="2" t="s">
        <v>24</v>
      </c>
      <c r="H7" s="2" t="s">
        <v>42</v>
      </c>
      <c r="I7" s="2" t="s">
        <v>43</v>
      </c>
      <c r="J7" s="2" t="s">
        <v>43</v>
      </c>
      <c r="K7" s="2" t="s">
        <v>32</v>
      </c>
      <c r="L7" s="2" t="s">
        <v>27</v>
      </c>
      <c r="M7" s="2" t="s">
        <v>44</v>
      </c>
      <c r="N7" s="2"/>
      <c r="O7" s="2" t="s">
        <v>326</v>
      </c>
      <c r="P7" s="4">
        <v>84</v>
      </c>
      <c r="Q7" s="18">
        <v>29</v>
      </c>
      <c r="R7" s="18">
        <v>80</v>
      </c>
      <c r="S7" s="18">
        <v>81</v>
      </c>
      <c r="T7" s="18">
        <v>74</v>
      </c>
      <c r="U7" s="18">
        <v>85</v>
      </c>
      <c r="V7" s="18">
        <v>80</v>
      </c>
      <c r="W7" s="18">
        <v>75</v>
      </c>
      <c r="X7" s="18">
        <v>73</v>
      </c>
      <c r="Y7" s="18">
        <f>SUM(R7:X7)</f>
        <v>548</v>
      </c>
      <c r="Z7" s="18">
        <f>MAX(R7:X7)</f>
        <v>85</v>
      </c>
      <c r="AA7" s="18">
        <f>MIN(R7:X7)</f>
        <v>73</v>
      </c>
      <c r="AB7" s="18">
        <f t="shared" si="0"/>
        <v>390</v>
      </c>
      <c r="AC7" s="18">
        <f>AB7/5</f>
        <v>78</v>
      </c>
      <c r="AD7" s="19">
        <f t="shared" si="1"/>
        <v>81</v>
      </c>
      <c r="AE7" s="19" t="s">
        <v>426</v>
      </c>
      <c r="AF7" s="54">
        <v>4</v>
      </c>
      <c r="AG7" s="19"/>
      <c r="AH7" s="36" t="s">
        <v>392</v>
      </c>
    </row>
    <row r="8" spans="1:34" s="5" customFormat="1" ht="28.5" customHeight="1">
      <c r="A8" s="52"/>
      <c r="B8" s="63">
        <v>6</v>
      </c>
      <c r="C8" s="1" t="s">
        <v>276</v>
      </c>
      <c r="D8" s="2" t="s">
        <v>63</v>
      </c>
      <c r="E8" s="2" t="s">
        <v>23</v>
      </c>
      <c r="F8" s="2" t="s">
        <v>28</v>
      </c>
      <c r="G8" s="2" t="s">
        <v>24</v>
      </c>
      <c r="H8" s="2" t="s">
        <v>64</v>
      </c>
      <c r="I8" s="2" t="s">
        <v>65</v>
      </c>
      <c r="J8" s="2" t="s">
        <v>65</v>
      </c>
      <c r="K8" s="2" t="s">
        <v>32</v>
      </c>
      <c r="L8" s="2" t="s">
        <v>27</v>
      </c>
      <c r="M8" s="2" t="s">
        <v>66</v>
      </c>
      <c r="N8" s="2"/>
      <c r="O8" s="2" t="s">
        <v>326</v>
      </c>
      <c r="P8" s="4">
        <v>87</v>
      </c>
      <c r="Q8" s="18">
        <v>35</v>
      </c>
      <c r="R8" s="18">
        <v>71</v>
      </c>
      <c r="S8" s="18">
        <v>70</v>
      </c>
      <c r="T8" s="18">
        <v>73</v>
      </c>
      <c r="U8" s="18">
        <v>74</v>
      </c>
      <c r="V8" s="18">
        <v>72</v>
      </c>
      <c r="W8" s="18">
        <v>83</v>
      </c>
      <c r="X8" s="18">
        <v>85</v>
      </c>
      <c r="Y8" s="18">
        <f>SUM(R8:X8)</f>
        <v>528</v>
      </c>
      <c r="Z8" s="18">
        <f>MAX(R8:X8)</f>
        <v>85</v>
      </c>
      <c r="AA8" s="18">
        <f>MIN(R8:X8)</f>
        <v>70</v>
      </c>
      <c r="AB8" s="18">
        <f t="shared" si="0"/>
        <v>373</v>
      </c>
      <c r="AC8" s="18">
        <f>AB8/5</f>
        <v>74.6</v>
      </c>
      <c r="AD8" s="19">
        <f t="shared" si="1"/>
        <v>80.8</v>
      </c>
      <c r="AE8" s="19" t="s">
        <v>426</v>
      </c>
      <c r="AF8" s="54">
        <v>5</v>
      </c>
      <c r="AG8" s="19"/>
      <c r="AH8" s="36" t="s">
        <v>392</v>
      </c>
    </row>
    <row r="9" spans="1:34" s="5" customFormat="1" ht="28.5" customHeight="1">
      <c r="A9" s="53"/>
      <c r="B9" s="75">
        <v>7</v>
      </c>
      <c r="C9" s="1" t="s">
        <v>299</v>
      </c>
      <c r="D9" s="11" t="s">
        <v>396</v>
      </c>
      <c r="E9" s="2" t="s">
        <v>23</v>
      </c>
      <c r="F9" s="2" t="s">
        <v>72</v>
      </c>
      <c r="G9" s="2" t="s">
        <v>25</v>
      </c>
      <c r="H9" s="2" t="s">
        <v>96</v>
      </c>
      <c r="I9" s="2" t="s">
        <v>440</v>
      </c>
      <c r="J9" s="2" t="s">
        <v>97</v>
      </c>
      <c r="K9" s="2" t="s">
        <v>74</v>
      </c>
      <c r="L9" s="7" t="s">
        <v>98</v>
      </c>
      <c r="M9" s="2" t="s">
        <v>99</v>
      </c>
      <c r="N9" s="2"/>
      <c r="O9" s="2" t="s">
        <v>327</v>
      </c>
      <c r="P9" s="4">
        <v>87</v>
      </c>
      <c r="Q9" s="4"/>
      <c r="R9" s="4"/>
      <c r="S9" s="4"/>
      <c r="T9" s="4"/>
      <c r="U9" s="4"/>
      <c r="V9" s="4"/>
      <c r="W9" s="4"/>
      <c r="X9" s="4"/>
      <c r="Y9" s="4"/>
      <c r="Z9" s="4"/>
      <c r="AA9" s="4"/>
      <c r="AB9" s="4">
        <f t="shared" si="0"/>
        <v>0</v>
      </c>
      <c r="AC9" s="17">
        <v>79.8</v>
      </c>
      <c r="AD9" s="14">
        <f t="shared" si="1"/>
        <v>83.4</v>
      </c>
      <c r="AE9" s="19" t="s">
        <v>426</v>
      </c>
      <c r="AF9" s="54">
        <v>1</v>
      </c>
      <c r="AG9" s="81" t="s">
        <v>454</v>
      </c>
      <c r="AH9" s="36" t="s">
        <v>392</v>
      </c>
    </row>
    <row r="10" spans="1:34" s="5" customFormat="1" ht="28.5" customHeight="1">
      <c r="A10" s="53"/>
      <c r="B10" s="63">
        <v>8</v>
      </c>
      <c r="C10" s="1" t="s">
        <v>303</v>
      </c>
      <c r="D10" s="2" t="s">
        <v>110</v>
      </c>
      <c r="E10" s="2" t="s">
        <v>23</v>
      </c>
      <c r="F10" s="2" t="s">
        <v>72</v>
      </c>
      <c r="G10" s="2" t="s">
        <v>25</v>
      </c>
      <c r="H10" s="2" t="s">
        <v>111</v>
      </c>
      <c r="I10" s="2" t="s">
        <v>441</v>
      </c>
      <c r="J10" s="2" t="s">
        <v>26</v>
      </c>
      <c r="K10" s="2" t="s">
        <v>74</v>
      </c>
      <c r="L10" s="2" t="s">
        <v>23</v>
      </c>
      <c r="M10" s="2" t="s">
        <v>112</v>
      </c>
      <c r="N10" s="2"/>
      <c r="O10" s="2" t="s">
        <v>328</v>
      </c>
      <c r="P10" s="4">
        <v>78</v>
      </c>
      <c r="Q10" s="4"/>
      <c r="R10" s="4"/>
      <c r="S10" s="4"/>
      <c r="T10" s="4"/>
      <c r="U10" s="4"/>
      <c r="V10" s="4"/>
      <c r="W10" s="4"/>
      <c r="X10" s="4"/>
      <c r="Y10" s="4"/>
      <c r="Z10" s="4"/>
      <c r="AA10" s="4"/>
      <c r="AB10" s="4">
        <f>Y10-Z10-AA10</f>
        <v>0</v>
      </c>
      <c r="AC10" s="17">
        <v>83.2</v>
      </c>
      <c r="AD10" s="14">
        <f>(P10+AC10)/2</f>
        <v>80.6</v>
      </c>
      <c r="AE10" s="19" t="s">
        <v>426</v>
      </c>
      <c r="AF10" s="54">
        <v>3</v>
      </c>
      <c r="AG10" s="82"/>
      <c r="AH10" s="36" t="s">
        <v>392</v>
      </c>
    </row>
    <row r="11" spans="1:34" s="5" customFormat="1" ht="28.5" customHeight="1">
      <c r="A11" s="52"/>
      <c r="B11" s="75">
        <v>9</v>
      </c>
      <c r="C11" s="1" t="s">
        <v>295</v>
      </c>
      <c r="D11" s="2" t="s">
        <v>84</v>
      </c>
      <c r="E11" s="2" t="s">
        <v>23</v>
      </c>
      <c r="F11" s="2" t="s">
        <v>72</v>
      </c>
      <c r="G11" s="2" t="s">
        <v>25</v>
      </c>
      <c r="H11" s="2" t="s">
        <v>85</v>
      </c>
      <c r="I11" s="2" t="s">
        <v>441</v>
      </c>
      <c r="J11" s="2" t="s">
        <v>86</v>
      </c>
      <c r="K11" s="2" t="s">
        <v>74</v>
      </c>
      <c r="L11" s="2" t="s">
        <v>23</v>
      </c>
      <c r="M11" s="2" t="s">
        <v>87</v>
      </c>
      <c r="N11" s="2"/>
      <c r="O11" s="2" t="s">
        <v>327</v>
      </c>
      <c r="P11" s="4">
        <v>73</v>
      </c>
      <c r="Q11" s="4"/>
      <c r="R11" s="4"/>
      <c r="S11" s="4"/>
      <c r="T11" s="4"/>
      <c r="U11" s="4"/>
      <c r="V11" s="4"/>
      <c r="W11" s="4"/>
      <c r="X11" s="4"/>
      <c r="Y11" s="4"/>
      <c r="Z11" s="4"/>
      <c r="AA11" s="4"/>
      <c r="AB11" s="4">
        <f t="shared" si="0"/>
        <v>0</v>
      </c>
      <c r="AC11" s="17">
        <v>87</v>
      </c>
      <c r="AD11" s="14">
        <f t="shared" si="1"/>
        <v>80</v>
      </c>
      <c r="AE11" s="19" t="s">
        <v>426</v>
      </c>
      <c r="AF11" s="54">
        <v>4</v>
      </c>
      <c r="AG11" s="82"/>
      <c r="AH11" s="36" t="s">
        <v>392</v>
      </c>
    </row>
    <row r="12" spans="1:34" s="5" customFormat="1" ht="28.5" customHeight="1">
      <c r="A12" s="52"/>
      <c r="B12" s="63">
        <v>10</v>
      </c>
      <c r="C12" s="1" t="s">
        <v>306</v>
      </c>
      <c r="D12" s="2" t="s">
        <v>119</v>
      </c>
      <c r="E12" s="2" t="s">
        <v>23</v>
      </c>
      <c r="F12" s="2" t="s">
        <v>72</v>
      </c>
      <c r="G12" s="2" t="s">
        <v>25</v>
      </c>
      <c r="H12" s="2" t="s">
        <v>120</v>
      </c>
      <c r="I12" s="2" t="s">
        <v>441</v>
      </c>
      <c r="J12" s="2" t="s">
        <v>73</v>
      </c>
      <c r="K12" s="2" t="s">
        <v>74</v>
      </c>
      <c r="L12" s="2" t="s">
        <v>23</v>
      </c>
      <c r="M12" s="2" t="s">
        <v>121</v>
      </c>
      <c r="N12" s="2"/>
      <c r="O12" s="2" t="s">
        <v>328</v>
      </c>
      <c r="P12" s="4">
        <v>77</v>
      </c>
      <c r="Q12" s="4"/>
      <c r="R12" s="4"/>
      <c r="S12" s="4"/>
      <c r="T12" s="4"/>
      <c r="U12" s="4"/>
      <c r="V12" s="4"/>
      <c r="W12" s="4"/>
      <c r="X12" s="4"/>
      <c r="Y12" s="4"/>
      <c r="Z12" s="4"/>
      <c r="AA12" s="4"/>
      <c r="AB12" s="4">
        <f t="shared" si="0"/>
        <v>0</v>
      </c>
      <c r="AC12" s="17">
        <v>81</v>
      </c>
      <c r="AD12" s="14">
        <f t="shared" si="1"/>
        <v>79</v>
      </c>
      <c r="AE12" s="19" t="s">
        <v>426</v>
      </c>
      <c r="AF12" s="54">
        <v>5</v>
      </c>
      <c r="AG12" s="82"/>
      <c r="AH12" s="36" t="s">
        <v>392</v>
      </c>
    </row>
    <row r="13" spans="1:34" s="5" customFormat="1" ht="27" customHeight="1">
      <c r="A13" s="53"/>
      <c r="B13" s="75">
        <v>11</v>
      </c>
      <c r="C13" s="1" t="s">
        <v>302</v>
      </c>
      <c r="D13" s="11" t="s">
        <v>395</v>
      </c>
      <c r="E13" s="2" t="s">
        <v>23</v>
      </c>
      <c r="F13" s="2" t="s">
        <v>72</v>
      </c>
      <c r="G13" s="2" t="s">
        <v>25</v>
      </c>
      <c r="H13" s="2" t="s">
        <v>108</v>
      </c>
      <c r="I13" s="2" t="s">
        <v>441</v>
      </c>
      <c r="J13" s="2" t="s">
        <v>26</v>
      </c>
      <c r="K13" s="2" t="s">
        <v>74</v>
      </c>
      <c r="L13" s="2" t="s">
        <v>23</v>
      </c>
      <c r="M13" s="2" t="s">
        <v>109</v>
      </c>
      <c r="N13" s="2"/>
      <c r="O13" s="2" t="s">
        <v>327</v>
      </c>
      <c r="P13" s="4">
        <v>77</v>
      </c>
      <c r="Q13" s="4"/>
      <c r="R13" s="4"/>
      <c r="S13" s="4"/>
      <c r="T13" s="4"/>
      <c r="U13" s="4"/>
      <c r="V13" s="4"/>
      <c r="W13" s="4"/>
      <c r="X13" s="4"/>
      <c r="Y13" s="4"/>
      <c r="Z13" s="4"/>
      <c r="AA13" s="4"/>
      <c r="AB13" s="4">
        <f>Y13-Z13-AA13</f>
        <v>0</v>
      </c>
      <c r="AC13" s="17">
        <v>79.4</v>
      </c>
      <c r="AD13" s="14">
        <f>(P13+AC13)/2</f>
        <v>78.2</v>
      </c>
      <c r="AE13" s="19" t="s">
        <v>426</v>
      </c>
      <c r="AF13" s="54">
        <v>6</v>
      </c>
      <c r="AG13" s="83"/>
      <c r="AH13" s="36" t="s">
        <v>392</v>
      </c>
    </row>
    <row r="14" spans="1:34" s="5" customFormat="1" ht="28.5" customHeight="1">
      <c r="A14" s="52"/>
      <c r="B14" s="63">
        <v>12</v>
      </c>
      <c r="C14" s="1" t="s">
        <v>280</v>
      </c>
      <c r="D14" s="52" t="s">
        <v>432</v>
      </c>
      <c r="E14" s="2" t="s">
        <v>23</v>
      </c>
      <c r="F14" s="2" t="s">
        <v>128</v>
      </c>
      <c r="G14" s="2" t="s">
        <v>24</v>
      </c>
      <c r="H14" s="2" t="s">
        <v>135</v>
      </c>
      <c r="I14" s="2" t="s">
        <v>442</v>
      </c>
      <c r="J14" s="2" t="s">
        <v>26</v>
      </c>
      <c r="K14" s="6" t="s">
        <v>32</v>
      </c>
      <c r="L14" s="2" t="s">
        <v>136</v>
      </c>
      <c r="M14" s="2" t="s">
        <v>137</v>
      </c>
      <c r="N14" s="2"/>
      <c r="O14" s="2" t="s">
        <v>326</v>
      </c>
      <c r="P14" s="4">
        <v>83</v>
      </c>
      <c r="Q14" s="18">
        <v>23</v>
      </c>
      <c r="R14" s="18">
        <v>83</v>
      </c>
      <c r="S14" s="18">
        <v>79</v>
      </c>
      <c r="T14" s="18">
        <v>82</v>
      </c>
      <c r="U14" s="18">
        <v>81</v>
      </c>
      <c r="V14" s="18">
        <v>77</v>
      </c>
      <c r="W14" s="18">
        <v>84</v>
      </c>
      <c r="X14" s="18">
        <v>81</v>
      </c>
      <c r="Y14" s="18">
        <f aca="true" t="shared" si="2" ref="Y14:Y23">SUM(R14:X14)</f>
        <v>567</v>
      </c>
      <c r="Z14" s="18">
        <f aca="true" t="shared" si="3" ref="Z14:Z23">MAX(R14:X14)</f>
        <v>84</v>
      </c>
      <c r="AA14" s="18">
        <f aca="true" t="shared" si="4" ref="AA14:AA23">MIN(R14:X14)</f>
        <v>77</v>
      </c>
      <c r="AB14" s="18">
        <f t="shared" si="0"/>
        <v>406</v>
      </c>
      <c r="AC14" s="18">
        <f aca="true" t="shared" si="5" ref="AC14:AC23">AB14/5</f>
        <v>81.2</v>
      </c>
      <c r="AD14" s="19">
        <f t="shared" si="1"/>
        <v>82.1</v>
      </c>
      <c r="AE14" s="19" t="s">
        <v>426</v>
      </c>
      <c r="AF14" s="54">
        <v>1</v>
      </c>
      <c r="AG14" s="19"/>
      <c r="AH14" s="36" t="s">
        <v>392</v>
      </c>
    </row>
    <row r="15" spans="1:34" s="5" customFormat="1" ht="28.5" customHeight="1">
      <c r="A15" s="53"/>
      <c r="B15" s="75">
        <v>13</v>
      </c>
      <c r="C15" s="1" t="s">
        <v>281</v>
      </c>
      <c r="D15" s="2" t="s">
        <v>139</v>
      </c>
      <c r="E15" s="2" t="s">
        <v>23</v>
      </c>
      <c r="F15" s="2" t="s">
        <v>138</v>
      </c>
      <c r="G15" s="2" t="s">
        <v>24</v>
      </c>
      <c r="H15" s="2" t="s">
        <v>140</v>
      </c>
      <c r="I15" s="2" t="s">
        <v>443</v>
      </c>
      <c r="J15" s="2" t="s">
        <v>131</v>
      </c>
      <c r="K15" s="2" t="s">
        <v>141</v>
      </c>
      <c r="L15" s="2" t="s">
        <v>132</v>
      </c>
      <c r="M15" s="2" t="s">
        <v>142</v>
      </c>
      <c r="N15" s="52" t="s">
        <v>427</v>
      </c>
      <c r="O15" s="2" t="s">
        <v>326</v>
      </c>
      <c r="P15" s="4">
        <v>84</v>
      </c>
      <c r="Q15" s="18">
        <v>24</v>
      </c>
      <c r="R15" s="18">
        <v>70</v>
      </c>
      <c r="S15" s="18">
        <v>75</v>
      </c>
      <c r="T15" s="18">
        <v>78</v>
      </c>
      <c r="U15" s="18">
        <v>72</v>
      </c>
      <c r="V15" s="18">
        <v>70</v>
      </c>
      <c r="W15" s="18">
        <v>76</v>
      </c>
      <c r="X15" s="18">
        <v>71</v>
      </c>
      <c r="Y15" s="18">
        <f t="shared" si="2"/>
        <v>512</v>
      </c>
      <c r="Z15" s="18">
        <f t="shared" si="3"/>
        <v>78</v>
      </c>
      <c r="AA15" s="18">
        <f t="shared" si="4"/>
        <v>70</v>
      </c>
      <c r="AB15" s="18">
        <f t="shared" si="0"/>
        <v>364</v>
      </c>
      <c r="AC15" s="18">
        <f t="shared" si="5"/>
        <v>72.8</v>
      </c>
      <c r="AD15" s="19">
        <f t="shared" si="1"/>
        <v>78.4</v>
      </c>
      <c r="AE15" s="19" t="s">
        <v>426</v>
      </c>
      <c r="AF15" s="54">
        <v>1</v>
      </c>
      <c r="AG15" s="19"/>
      <c r="AH15" s="36" t="s">
        <v>392</v>
      </c>
    </row>
    <row r="16" spans="1:34" s="5" customFormat="1" ht="28.5" customHeight="1">
      <c r="A16" s="52"/>
      <c r="B16" s="63">
        <v>14</v>
      </c>
      <c r="C16" s="1" t="s">
        <v>282</v>
      </c>
      <c r="D16" s="2" t="s">
        <v>146</v>
      </c>
      <c r="E16" s="2" t="s">
        <v>145</v>
      </c>
      <c r="F16" s="2" t="s">
        <v>144</v>
      </c>
      <c r="G16" s="2" t="s">
        <v>25</v>
      </c>
      <c r="H16" s="2" t="s">
        <v>147</v>
      </c>
      <c r="I16" s="2" t="s">
        <v>444</v>
      </c>
      <c r="J16" s="2" t="s">
        <v>47</v>
      </c>
      <c r="K16" s="2" t="s">
        <v>32</v>
      </c>
      <c r="L16" s="2" t="s">
        <v>27</v>
      </c>
      <c r="M16" s="2" t="s">
        <v>148</v>
      </c>
      <c r="N16" s="2"/>
      <c r="O16" s="2" t="s">
        <v>326</v>
      </c>
      <c r="P16" s="4">
        <v>89</v>
      </c>
      <c r="Q16" s="18">
        <v>1</v>
      </c>
      <c r="R16" s="18">
        <v>77</v>
      </c>
      <c r="S16" s="18">
        <v>76</v>
      </c>
      <c r="T16" s="18">
        <v>70</v>
      </c>
      <c r="U16" s="18">
        <v>72</v>
      </c>
      <c r="V16" s="18">
        <v>72</v>
      </c>
      <c r="W16" s="18">
        <v>76</v>
      </c>
      <c r="X16" s="18">
        <v>83</v>
      </c>
      <c r="Y16" s="18">
        <f t="shared" si="2"/>
        <v>526</v>
      </c>
      <c r="Z16" s="18">
        <f t="shared" si="3"/>
        <v>83</v>
      </c>
      <c r="AA16" s="18">
        <f t="shared" si="4"/>
        <v>70</v>
      </c>
      <c r="AB16" s="18">
        <f t="shared" si="0"/>
        <v>373</v>
      </c>
      <c r="AC16" s="18">
        <f t="shared" si="5"/>
        <v>74.6</v>
      </c>
      <c r="AD16" s="19">
        <f t="shared" si="1"/>
        <v>81.8</v>
      </c>
      <c r="AE16" s="19" t="s">
        <v>426</v>
      </c>
      <c r="AF16" s="54">
        <v>1</v>
      </c>
      <c r="AG16" s="19"/>
      <c r="AH16" s="36" t="s">
        <v>392</v>
      </c>
    </row>
    <row r="17" spans="1:34" s="5" customFormat="1" ht="28.5" customHeight="1">
      <c r="A17" s="53"/>
      <c r="B17" s="75">
        <v>15</v>
      </c>
      <c r="C17" s="1" t="s">
        <v>284</v>
      </c>
      <c r="D17" s="52" t="s">
        <v>431</v>
      </c>
      <c r="E17" s="2" t="s">
        <v>150</v>
      </c>
      <c r="F17" s="2" t="s">
        <v>149</v>
      </c>
      <c r="G17" s="2" t="s">
        <v>25</v>
      </c>
      <c r="H17" s="2" t="s">
        <v>157</v>
      </c>
      <c r="I17" s="2" t="s">
        <v>445</v>
      </c>
      <c r="J17" s="2" t="s">
        <v>47</v>
      </c>
      <c r="K17" s="2" t="s">
        <v>32</v>
      </c>
      <c r="L17" s="2" t="s">
        <v>156</v>
      </c>
      <c r="M17" s="2" t="s">
        <v>158</v>
      </c>
      <c r="N17" s="2"/>
      <c r="O17" s="2" t="s">
        <v>326</v>
      </c>
      <c r="P17" s="4">
        <v>75</v>
      </c>
      <c r="Q17" s="18">
        <v>10</v>
      </c>
      <c r="R17" s="18">
        <v>81</v>
      </c>
      <c r="S17" s="18">
        <v>83</v>
      </c>
      <c r="T17" s="18">
        <v>69</v>
      </c>
      <c r="U17" s="18">
        <v>77</v>
      </c>
      <c r="V17" s="18">
        <v>77</v>
      </c>
      <c r="W17" s="18">
        <v>86</v>
      </c>
      <c r="X17" s="18">
        <v>84</v>
      </c>
      <c r="Y17" s="18">
        <f t="shared" si="2"/>
        <v>557</v>
      </c>
      <c r="Z17" s="18">
        <f t="shared" si="3"/>
        <v>86</v>
      </c>
      <c r="AA17" s="18">
        <f t="shared" si="4"/>
        <v>69</v>
      </c>
      <c r="AB17" s="18">
        <f t="shared" si="0"/>
        <v>402</v>
      </c>
      <c r="AC17" s="18">
        <f t="shared" si="5"/>
        <v>80.4</v>
      </c>
      <c r="AD17" s="19">
        <f t="shared" si="1"/>
        <v>77.7</v>
      </c>
      <c r="AE17" s="19" t="s">
        <v>426</v>
      </c>
      <c r="AF17" s="54">
        <v>1</v>
      </c>
      <c r="AG17" s="19"/>
      <c r="AH17" s="36" t="s">
        <v>392</v>
      </c>
    </row>
    <row r="18" spans="1:35" s="3" customFormat="1" ht="28.5" customHeight="1">
      <c r="A18" s="52"/>
      <c r="B18" s="63">
        <v>16</v>
      </c>
      <c r="C18" s="1" t="s">
        <v>283</v>
      </c>
      <c r="D18" s="2" t="s">
        <v>151</v>
      </c>
      <c r="E18" s="2" t="s">
        <v>150</v>
      </c>
      <c r="F18" s="2" t="s">
        <v>149</v>
      </c>
      <c r="G18" s="2" t="s">
        <v>24</v>
      </c>
      <c r="H18" s="2" t="s">
        <v>152</v>
      </c>
      <c r="I18" s="2" t="s">
        <v>446</v>
      </c>
      <c r="J18" s="2" t="s">
        <v>153</v>
      </c>
      <c r="K18" s="2" t="s">
        <v>32</v>
      </c>
      <c r="L18" s="2" t="s">
        <v>154</v>
      </c>
      <c r="M18" s="2" t="s">
        <v>155</v>
      </c>
      <c r="N18" s="2"/>
      <c r="O18" s="2" t="s">
        <v>326</v>
      </c>
      <c r="P18" s="4">
        <v>85</v>
      </c>
      <c r="Q18" s="18">
        <v>11</v>
      </c>
      <c r="R18" s="18">
        <v>71</v>
      </c>
      <c r="S18" s="18">
        <v>66</v>
      </c>
      <c r="T18" s="18">
        <v>68</v>
      </c>
      <c r="U18" s="18">
        <v>73</v>
      </c>
      <c r="V18" s="18">
        <v>71</v>
      </c>
      <c r="W18" s="18">
        <v>67</v>
      </c>
      <c r="X18" s="18">
        <v>74</v>
      </c>
      <c r="Y18" s="18">
        <f t="shared" si="2"/>
        <v>490</v>
      </c>
      <c r="Z18" s="18">
        <f t="shared" si="3"/>
        <v>74</v>
      </c>
      <c r="AA18" s="18">
        <f t="shared" si="4"/>
        <v>66</v>
      </c>
      <c r="AB18" s="18">
        <f t="shared" si="0"/>
        <v>350</v>
      </c>
      <c r="AC18" s="18">
        <f t="shared" si="5"/>
        <v>70</v>
      </c>
      <c r="AD18" s="19">
        <f t="shared" si="1"/>
        <v>77.5</v>
      </c>
      <c r="AE18" s="19" t="s">
        <v>426</v>
      </c>
      <c r="AF18" s="54">
        <v>2</v>
      </c>
      <c r="AG18" s="19"/>
      <c r="AH18" s="36" t="s">
        <v>392</v>
      </c>
      <c r="AI18" s="5"/>
    </row>
    <row r="19" spans="1:35" s="3" customFormat="1" ht="28.5" customHeight="1">
      <c r="A19" s="53"/>
      <c r="B19" s="75">
        <v>17</v>
      </c>
      <c r="C19" s="1" t="s">
        <v>285</v>
      </c>
      <c r="D19" s="2" t="s">
        <v>159</v>
      </c>
      <c r="E19" s="67" t="s">
        <v>436</v>
      </c>
      <c r="F19" s="2" t="s">
        <v>149</v>
      </c>
      <c r="G19" s="2" t="s">
        <v>25</v>
      </c>
      <c r="H19" s="2" t="s">
        <v>160</v>
      </c>
      <c r="I19" s="2" t="s">
        <v>447</v>
      </c>
      <c r="J19" s="2" t="s">
        <v>47</v>
      </c>
      <c r="K19" s="2" t="s">
        <v>32</v>
      </c>
      <c r="L19" s="2" t="s">
        <v>161</v>
      </c>
      <c r="M19" s="2" t="s">
        <v>162</v>
      </c>
      <c r="N19" s="2"/>
      <c r="O19" s="2" t="s">
        <v>326</v>
      </c>
      <c r="P19" s="4">
        <v>88</v>
      </c>
      <c r="Q19" s="18">
        <v>12</v>
      </c>
      <c r="R19" s="18">
        <v>60</v>
      </c>
      <c r="S19" s="18">
        <v>60</v>
      </c>
      <c r="T19" s="18">
        <v>65</v>
      </c>
      <c r="U19" s="18">
        <v>68</v>
      </c>
      <c r="V19" s="18">
        <v>67</v>
      </c>
      <c r="W19" s="18">
        <v>76</v>
      </c>
      <c r="X19" s="18">
        <v>71</v>
      </c>
      <c r="Y19" s="18">
        <f t="shared" si="2"/>
        <v>467</v>
      </c>
      <c r="Z19" s="18">
        <f t="shared" si="3"/>
        <v>76</v>
      </c>
      <c r="AA19" s="18">
        <f t="shared" si="4"/>
        <v>60</v>
      </c>
      <c r="AB19" s="18">
        <f t="shared" si="0"/>
        <v>331</v>
      </c>
      <c r="AC19" s="18">
        <f t="shared" si="5"/>
        <v>66.2</v>
      </c>
      <c r="AD19" s="19">
        <f t="shared" si="1"/>
        <v>77.1</v>
      </c>
      <c r="AE19" s="19" t="s">
        <v>426</v>
      </c>
      <c r="AF19" s="54">
        <v>3</v>
      </c>
      <c r="AG19" s="19"/>
      <c r="AH19" s="36" t="s">
        <v>392</v>
      </c>
      <c r="AI19" s="5"/>
    </row>
    <row r="20" spans="1:34" s="5" customFormat="1" ht="28.5" customHeight="1">
      <c r="A20" s="52"/>
      <c r="B20" s="63">
        <v>18</v>
      </c>
      <c r="C20" s="1" t="s">
        <v>287</v>
      </c>
      <c r="D20" s="2" t="s">
        <v>167</v>
      </c>
      <c r="E20" s="2" t="s">
        <v>150</v>
      </c>
      <c r="F20" s="2" t="s">
        <v>166</v>
      </c>
      <c r="G20" s="2" t="s">
        <v>24</v>
      </c>
      <c r="H20" s="2" t="s">
        <v>168</v>
      </c>
      <c r="I20" s="2" t="s">
        <v>448</v>
      </c>
      <c r="J20" s="2" t="s">
        <v>26</v>
      </c>
      <c r="K20" s="2" t="s">
        <v>32</v>
      </c>
      <c r="L20" s="2" t="s">
        <v>169</v>
      </c>
      <c r="M20" s="2" t="s">
        <v>170</v>
      </c>
      <c r="N20" s="2"/>
      <c r="O20" s="2" t="s">
        <v>326</v>
      </c>
      <c r="P20" s="4">
        <v>85</v>
      </c>
      <c r="Q20" s="18">
        <v>14</v>
      </c>
      <c r="R20" s="18">
        <v>68</v>
      </c>
      <c r="S20" s="18">
        <v>65</v>
      </c>
      <c r="T20" s="18">
        <v>71</v>
      </c>
      <c r="U20" s="18">
        <v>72</v>
      </c>
      <c r="V20" s="18">
        <v>71</v>
      </c>
      <c r="W20" s="18">
        <v>80</v>
      </c>
      <c r="X20" s="18">
        <v>76</v>
      </c>
      <c r="Y20" s="18">
        <f t="shared" si="2"/>
        <v>503</v>
      </c>
      <c r="Z20" s="18">
        <f t="shared" si="3"/>
        <v>80</v>
      </c>
      <c r="AA20" s="18">
        <f t="shared" si="4"/>
        <v>65</v>
      </c>
      <c r="AB20" s="18">
        <f t="shared" si="0"/>
        <v>358</v>
      </c>
      <c r="AC20" s="18">
        <f t="shared" si="5"/>
        <v>71.6</v>
      </c>
      <c r="AD20" s="19">
        <f t="shared" si="1"/>
        <v>78.3</v>
      </c>
      <c r="AE20" s="19" t="s">
        <v>426</v>
      </c>
      <c r="AF20" s="54">
        <v>1</v>
      </c>
      <c r="AG20" s="19"/>
      <c r="AH20" s="36" t="s">
        <v>392</v>
      </c>
    </row>
    <row r="21" spans="1:34" s="5" customFormat="1" ht="28.5" customHeight="1">
      <c r="A21" s="53"/>
      <c r="B21" s="75">
        <v>19</v>
      </c>
      <c r="C21" s="1" t="s">
        <v>288</v>
      </c>
      <c r="D21" s="6" t="s">
        <v>172</v>
      </c>
      <c r="E21" s="1" t="s">
        <v>150</v>
      </c>
      <c r="F21" s="2" t="s">
        <v>171</v>
      </c>
      <c r="G21" s="6" t="s">
        <v>25</v>
      </c>
      <c r="H21" s="2" t="s">
        <v>173</v>
      </c>
      <c r="I21" s="6" t="s">
        <v>446</v>
      </c>
      <c r="J21" s="6" t="s">
        <v>117</v>
      </c>
      <c r="K21" s="6" t="s">
        <v>32</v>
      </c>
      <c r="L21" s="6" t="s">
        <v>154</v>
      </c>
      <c r="M21" s="1">
        <v>15962930005</v>
      </c>
      <c r="N21" s="1"/>
      <c r="O21" s="2" t="s">
        <v>327</v>
      </c>
      <c r="P21" s="4">
        <v>69</v>
      </c>
      <c r="Q21" s="18">
        <v>15</v>
      </c>
      <c r="R21" s="18">
        <v>66</v>
      </c>
      <c r="S21" s="18">
        <v>68</v>
      </c>
      <c r="T21" s="18">
        <v>66</v>
      </c>
      <c r="U21" s="18">
        <v>70</v>
      </c>
      <c r="V21" s="18">
        <v>71</v>
      </c>
      <c r="W21" s="18">
        <v>74</v>
      </c>
      <c r="X21" s="18">
        <v>71</v>
      </c>
      <c r="Y21" s="18">
        <f t="shared" si="2"/>
        <v>486</v>
      </c>
      <c r="Z21" s="18">
        <f t="shared" si="3"/>
        <v>74</v>
      </c>
      <c r="AA21" s="18">
        <f t="shared" si="4"/>
        <v>66</v>
      </c>
      <c r="AB21" s="18">
        <f t="shared" si="0"/>
        <v>346</v>
      </c>
      <c r="AC21" s="18">
        <f t="shared" si="5"/>
        <v>69.2</v>
      </c>
      <c r="AD21" s="19">
        <f t="shared" si="1"/>
        <v>69.1</v>
      </c>
      <c r="AE21" s="19" t="s">
        <v>426</v>
      </c>
      <c r="AF21" s="54">
        <v>1</v>
      </c>
      <c r="AG21" s="19"/>
      <c r="AH21" s="36" t="s">
        <v>392</v>
      </c>
    </row>
    <row r="22" spans="1:34" s="5" customFormat="1" ht="28.5" customHeight="1">
      <c r="A22" s="52"/>
      <c r="B22" s="63">
        <v>20</v>
      </c>
      <c r="C22" s="1" t="s">
        <v>292</v>
      </c>
      <c r="D22" s="66" t="s">
        <v>434</v>
      </c>
      <c r="E22" s="1" t="s">
        <v>150</v>
      </c>
      <c r="F22" s="2" t="s">
        <v>174</v>
      </c>
      <c r="G22" s="6" t="s">
        <v>24</v>
      </c>
      <c r="H22" s="2" t="s">
        <v>176</v>
      </c>
      <c r="I22" s="6" t="s">
        <v>449</v>
      </c>
      <c r="J22" s="6" t="s">
        <v>117</v>
      </c>
      <c r="K22" s="6" t="s">
        <v>175</v>
      </c>
      <c r="L22" s="6" t="s">
        <v>177</v>
      </c>
      <c r="M22" s="1">
        <v>15251393058</v>
      </c>
      <c r="N22" s="1"/>
      <c r="O22" s="2" t="s">
        <v>327</v>
      </c>
      <c r="P22" s="4">
        <v>92</v>
      </c>
      <c r="Q22" s="18">
        <v>16</v>
      </c>
      <c r="R22" s="18">
        <v>66</v>
      </c>
      <c r="S22" s="18">
        <v>63</v>
      </c>
      <c r="T22" s="18">
        <v>68</v>
      </c>
      <c r="U22" s="18">
        <v>67</v>
      </c>
      <c r="V22" s="18">
        <v>67</v>
      </c>
      <c r="W22" s="18">
        <v>80</v>
      </c>
      <c r="X22" s="18">
        <v>75</v>
      </c>
      <c r="Y22" s="18">
        <f t="shared" si="2"/>
        <v>486</v>
      </c>
      <c r="Z22" s="18">
        <f t="shared" si="3"/>
        <v>80</v>
      </c>
      <c r="AA22" s="18">
        <f t="shared" si="4"/>
        <v>63</v>
      </c>
      <c r="AB22" s="18">
        <f t="shared" si="0"/>
        <v>343</v>
      </c>
      <c r="AC22" s="18">
        <f t="shared" si="5"/>
        <v>68.6</v>
      </c>
      <c r="AD22" s="19">
        <f t="shared" si="1"/>
        <v>80.3</v>
      </c>
      <c r="AE22" s="19" t="s">
        <v>426</v>
      </c>
      <c r="AF22" s="54">
        <v>1</v>
      </c>
      <c r="AG22" s="19"/>
      <c r="AH22" s="36" t="s">
        <v>392</v>
      </c>
    </row>
    <row r="23" spans="1:34" s="3" customFormat="1" ht="28.5" customHeight="1">
      <c r="A23" s="53"/>
      <c r="B23" s="75">
        <v>21</v>
      </c>
      <c r="C23" s="1" t="s">
        <v>325</v>
      </c>
      <c r="D23" s="2" t="s">
        <v>179</v>
      </c>
      <c r="E23" s="2" t="s">
        <v>150</v>
      </c>
      <c r="F23" s="2" t="s">
        <v>178</v>
      </c>
      <c r="G23" s="2" t="s">
        <v>24</v>
      </c>
      <c r="H23" s="2" t="s">
        <v>180</v>
      </c>
      <c r="I23" s="2" t="s">
        <v>450</v>
      </c>
      <c r="J23" s="2" t="s">
        <v>73</v>
      </c>
      <c r="K23" s="2" t="s">
        <v>181</v>
      </c>
      <c r="L23" s="2" t="s">
        <v>165</v>
      </c>
      <c r="M23" s="2" t="s">
        <v>182</v>
      </c>
      <c r="N23" s="2" t="s">
        <v>267</v>
      </c>
      <c r="O23" s="2" t="s">
        <v>329</v>
      </c>
      <c r="P23" s="4">
        <v>71</v>
      </c>
      <c r="Q23" s="18">
        <v>17</v>
      </c>
      <c r="R23" s="18">
        <v>69</v>
      </c>
      <c r="S23" s="18">
        <v>73</v>
      </c>
      <c r="T23" s="18">
        <v>70</v>
      </c>
      <c r="U23" s="18">
        <v>70</v>
      </c>
      <c r="V23" s="18">
        <v>68</v>
      </c>
      <c r="W23" s="18">
        <v>78</v>
      </c>
      <c r="X23" s="18">
        <v>74</v>
      </c>
      <c r="Y23" s="18">
        <f t="shared" si="2"/>
        <v>502</v>
      </c>
      <c r="Z23" s="18">
        <f t="shared" si="3"/>
        <v>78</v>
      </c>
      <c r="AA23" s="18">
        <f t="shared" si="4"/>
        <v>68</v>
      </c>
      <c r="AB23" s="18">
        <f t="shared" si="0"/>
        <v>356</v>
      </c>
      <c r="AC23" s="18">
        <f t="shared" si="5"/>
        <v>71.2</v>
      </c>
      <c r="AD23" s="19">
        <f t="shared" si="1"/>
        <v>71.1</v>
      </c>
      <c r="AE23" s="19" t="s">
        <v>426</v>
      </c>
      <c r="AF23" s="54">
        <v>1</v>
      </c>
      <c r="AG23" s="19"/>
      <c r="AH23" s="36" t="s">
        <v>392</v>
      </c>
    </row>
    <row r="24" spans="1:35" s="3" customFormat="1" ht="28.5" customHeight="1">
      <c r="A24" s="52"/>
      <c r="B24" s="63">
        <v>22</v>
      </c>
      <c r="C24" s="1" t="s">
        <v>311</v>
      </c>
      <c r="D24" s="2" t="s">
        <v>190</v>
      </c>
      <c r="E24" s="2" t="s">
        <v>150</v>
      </c>
      <c r="F24" s="2" t="s">
        <v>183</v>
      </c>
      <c r="G24" s="2" t="s">
        <v>25</v>
      </c>
      <c r="H24" s="2" t="s">
        <v>191</v>
      </c>
      <c r="I24" s="2" t="s">
        <v>447</v>
      </c>
      <c r="J24" s="2" t="s">
        <v>192</v>
      </c>
      <c r="K24" s="2" t="s">
        <v>74</v>
      </c>
      <c r="L24" s="2" t="s">
        <v>5</v>
      </c>
      <c r="M24" s="2" t="s">
        <v>193</v>
      </c>
      <c r="N24" s="2"/>
      <c r="O24" s="2" t="s">
        <v>328</v>
      </c>
      <c r="P24" s="4">
        <v>79</v>
      </c>
      <c r="Q24" s="4"/>
      <c r="R24" s="4"/>
      <c r="S24" s="4"/>
      <c r="T24" s="4"/>
      <c r="U24" s="4"/>
      <c r="V24" s="4"/>
      <c r="W24" s="4"/>
      <c r="X24" s="4"/>
      <c r="Y24" s="4"/>
      <c r="Z24" s="4"/>
      <c r="AA24" s="4"/>
      <c r="AB24" s="4">
        <f t="shared" si="0"/>
        <v>0</v>
      </c>
      <c r="AC24" s="17">
        <v>81.2</v>
      </c>
      <c r="AD24" s="14">
        <f t="shared" si="1"/>
        <v>80.1</v>
      </c>
      <c r="AE24" s="19" t="s">
        <v>426</v>
      </c>
      <c r="AF24" s="54">
        <v>1</v>
      </c>
      <c r="AG24" s="19"/>
      <c r="AH24" s="48" t="s">
        <v>410</v>
      </c>
      <c r="AI24" s="5"/>
    </row>
    <row r="25" spans="1:35" s="5" customFormat="1" ht="28.5" customHeight="1">
      <c r="A25" s="53"/>
      <c r="B25" s="75">
        <v>23</v>
      </c>
      <c r="C25" s="1" t="s">
        <v>312</v>
      </c>
      <c r="D25" s="2" t="s">
        <v>196</v>
      </c>
      <c r="E25" s="2" t="s">
        <v>195</v>
      </c>
      <c r="F25" s="2" t="s">
        <v>194</v>
      </c>
      <c r="G25" s="2" t="s">
        <v>25</v>
      </c>
      <c r="H25" s="2" t="s">
        <v>197</v>
      </c>
      <c r="I25" s="2" t="s">
        <v>451</v>
      </c>
      <c r="J25" s="2" t="s">
        <v>73</v>
      </c>
      <c r="K25" s="2" t="s">
        <v>198</v>
      </c>
      <c r="L25" s="2" t="s">
        <v>199</v>
      </c>
      <c r="M25" s="2" t="s">
        <v>200</v>
      </c>
      <c r="N25" s="2"/>
      <c r="O25" s="2" t="s">
        <v>328</v>
      </c>
      <c r="P25" s="4">
        <v>84</v>
      </c>
      <c r="Q25" s="18">
        <v>5</v>
      </c>
      <c r="R25" s="18">
        <v>69</v>
      </c>
      <c r="S25" s="18">
        <v>72</v>
      </c>
      <c r="T25" s="18">
        <v>79</v>
      </c>
      <c r="U25" s="18">
        <v>75</v>
      </c>
      <c r="V25" s="18">
        <v>70</v>
      </c>
      <c r="W25" s="18">
        <v>65</v>
      </c>
      <c r="X25" s="18">
        <v>83</v>
      </c>
      <c r="Y25" s="18">
        <f aca="true" t="shared" si="6" ref="Y25:Y31">SUM(R25:X25)</f>
        <v>513</v>
      </c>
      <c r="Z25" s="18">
        <f aca="true" t="shared" si="7" ref="Z25:Z31">MAX(R25:X25)</f>
        <v>83</v>
      </c>
      <c r="AA25" s="18">
        <f aca="true" t="shared" si="8" ref="AA25:AA31">MIN(R25:X25)</f>
        <v>65</v>
      </c>
      <c r="AB25" s="18">
        <f t="shared" si="0"/>
        <v>365</v>
      </c>
      <c r="AC25" s="18">
        <f aca="true" t="shared" si="9" ref="AC25:AC31">AB25/5</f>
        <v>73</v>
      </c>
      <c r="AD25" s="19">
        <f t="shared" si="1"/>
        <v>78.5</v>
      </c>
      <c r="AE25" s="19" t="s">
        <v>426</v>
      </c>
      <c r="AF25" s="54">
        <v>1</v>
      </c>
      <c r="AG25" s="19"/>
      <c r="AH25" s="36" t="s">
        <v>392</v>
      </c>
      <c r="AI25" s="3"/>
    </row>
    <row r="26" spans="1:34" s="5" customFormat="1" ht="28.5" customHeight="1">
      <c r="A26" s="52"/>
      <c r="B26" s="63">
        <v>24</v>
      </c>
      <c r="C26" s="1" t="s">
        <v>322</v>
      </c>
      <c r="D26" s="2" t="s">
        <v>219</v>
      </c>
      <c r="E26" s="2" t="s">
        <v>195</v>
      </c>
      <c r="F26" s="2" t="s">
        <v>204</v>
      </c>
      <c r="G26" s="2" t="s">
        <v>25</v>
      </c>
      <c r="H26" s="2" t="s">
        <v>220</v>
      </c>
      <c r="I26" s="67" t="s">
        <v>438</v>
      </c>
      <c r="J26" s="2" t="s">
        <v>31</v>
      </c>
      <c r="K26" s="2" t="s">
        <v>208</v>
      </c>
      <c r="L26" s="2" t="s">
        <v>165</v>
      </c>
      <c r="M26" s="2" t="s">
        <v>221</v>
      </c>
      <c r="N26" s="2"/>
      <c r="O26" s="2" t="s">
        <v>328</v>
      </c>
      <c r="P26" s="4">
        <v>80</v>
      </c>
      <c r="Q26" s="18">
        <v>9</v>
      </c>
      <c r="R26" s="18">
        <v>68</v>
      </c>
      <c r="S26" s="18">
        <v>73</v>
      </c>
      <c r="T26" s="18">
        <v>69</v>
      </c>
      <c r="U26" s="18">
        <v>76</v>
      </c>
      <c r="V26" s="18">
        <v>65</v>
      </c>
      <c r="W26" s="18">
        <v>70</v>
      </c>
      <c r="X26" s="18">
        <v>80</v>
      </c>
      <c r="Y26" s="18">
        <f t="shared" si="6"/>
        <v>501</v>
      </c>
      <c r="Z26" s="18">
        <f t="shared" si="7"/>
        <v>80</v>
      </c>
      <c r="AA26" s="18">
        <f t="shared" si="8"/>
        <v>65</v>
      </c>
      <c r="AB26" s="18">
        <f t="shared" si="0"/>
        <v>356</v>
      </c>
      <c r="AC26" s="18">
        <f t="shared" si="9"/>
        <v>71.2</v>
      </c>
      <c r="AD26" s="19">
        <f t="shared" si="1"/>
        <v>75.6</v>
      </c>
      <c r="AE26" s="19" t="s">
        <v>426</v>
      </c>
      <c r="AF26" s="54">
        <v>1</v>
      </c>
      <c r="AG26" s="19"/>
      <c r="AH26" s="36" t="s">
        <v>392</v>
      </c>
    </row>
    <row r="27" spans="1:34" s="5" customFormat="1" ht="28.5" customHeight="1">
      <c r="A27" s="53"/>
      <c r="B27" s="75">
        <v>25</v>
      </c>
      <c r="C27" s="1" t="s">
        <v>323</v>
      </c>
      <c r="D27" s="2" t="s">
        <v>224</v>
      </c>
      <c r="E27" s="2" t="s">
        <v>223</v>
      </c>
      <c r="F27" s="2" t="s">
        <v>222</v>
      </c>
      <c r="G27" s="2" t="s">
        <v>25</v>
      </c>
      <c r="H27" s="2" t="s">
        <v>225</v>
      </c>
      <c r="I27" s="67" t="s">
        <v>437</v>
      </c>
      <c r="J27" s="2" t="s">
        <v>73</v>
      </c>
      <c r="K27" s="2" t="s">
        <v>226</v>
      </c>
      <c r="L27" s="2" t="s">
        <v>227</v>
      </c>
      <c r="M27" s="2" t="s">
        <v>228</v>
      </c>
      <c r="N27" s="2"/>
      <c r="O27" s="2" t="s">
        <v>329</v>
      </c>
      <c r="P27" s="4">
        <v>82</v>
      </c>
      <c r="Q27" s="18">
        <v>39</v>
      </c>
      <c r="R27" s="18">
        <v>78</v>
      </c>
      <c r="S27" s="18">
        <v>76</v>
      </c>
      <c r="T27" s="18">
        <v>74</v>
      </c>
      <c r="U27" s="18">
        <v>76</v>
      </c>
      <c r="V27" s="18">
        <v>78</v>
      </c>
      <c r="W27" s="18">
        <v>78</v>
      </c>
      <c r="X27" s="18">
        <v>76</v>
      </c>
      <c r="Y27" s="18">
        <f t="shared" si="6"/>
        <v>536</v>
      </c>
      <c r="Z27" s="18">
        <f t="shared" si="7"/>
        <v>78</v>
      </c>
      <c r="AA27" s="18">
        <f t="shared" si="8"/>
        <v>74</v>
      </c>
      <c r="AB27" s="18">
        <f t="shared" si="0"/>
        <v>384</v>
      </c>
      <c r="AC27" s="18">
        <f t="shared" si="9"/>
        <v>76.8</v>
      </c>
      <c r="AD27" s="19">
        <f t="shared" si="1"/>
        <v>79.4</v>
      </c>
      <c r="AE27" s="19" t="s">
        <v>426</v>
      </c>
      <c r="AF27" s="54">
        <v>1</v>
      </c>
      <c r="AG27" s="19"/>
      <c r="AH27" s="36" t="s">
        <v>392</v>
      </c>
    </row>
    <row r="28" spans="1:34" s="5" customFormat="1" ht="28.5" customHeight="1">
      <c r="A28" s="52"/>
      <c r="B28" s="63">
        <v>26</v>
      </c>
      <c r="C28" s="1" t="s">
        <v>315</v>
      </c>
      <c r="D28" s="11" t="s">
        <v>394</v>
      </c>
      <c r="E28" s="2" t="s">
        <v>235</v>
      </c>
      <c r="F28" s="2" t="s">
        <v>234</v>
      </c>
      <c r="G28" s="2" t="s">
        <v>24</v>
      </c>
      <c r="H28" s="2" t="s">
        <v>238</v>
      </c>
      <c r="I28" s="2" t="s">
        <v>445</v>
      </c>
      <c r="J28" s="2" t="s">
        <v>237</v>
      </c>
      <c r="K28" s="2" t="s">
        <v>181</v>
      </c>
      <c r="L28" s="2" t="s">
        <v>156</v>
      </c>
      <c r="M28" s="2" t="s">
        <v>239</v>
      </c>
      <c r="N28" s="2"/>
      <c r="O28" s="2" t="s">
        <v>328</v>
      </c>
      <c r="P28" s="4">
        <v>67</v>
      </c>
      <c r="Q28" s="18">
        <v>42</v>
      </c>
      <c r="R28" s="18">
        <v>80</v>
      </c>
      <c r="S28" s="18">
        <v>76</v>
      </c>
      <c r="T28" s="18">
        <v>73</v>
      </c>
      <c r="U28" s="18">
        <v>77</v>
      </c>
      <c r="V28" s="18">
        <v>70</v>
      </c>
      <c r="W28" s="18">
        <v>76</v>
      </c>
      <c r="X28" s="18">
        <v>79</v>
      </c>
      <c r="Y28" s="18">
        <f t="shared" si="6"/>
        <v>531</v>
      </c>
      <c r="Z28" s="18">
        <f t="shared" si="7"/>
        <v>80</v>
      </c>
      <c r="AA28" s="18">
        <f t="shared" si="8"/>
        <v>70</v>
      </c>
      <c r="AB28" s="18">
        <f t="shared" si="0"/>
        <v>381</v>
      </c>
      <c r="AC28" s="18">
        <f t="shared" si="9"/>
        <v>76.2</v>
      </c>
      <c r="AD28" s="19">
        <f t="shared" si="1"/>
        <v>71.6</v>
      </c>
      <c r="AE28" s="19" t="s">
        <v>426</v>
      </c>
      <c r="AF28" s="54">
        <v>1</v>
      </c>
      <c r="AG28" s="19"/>
      <c r="AH28" s="36" t="s">
        <v>392</v>
      </c>
    </row>
    <row r="29" spans="1:35" s="5" customFormat="1" ht="28.5" customHeight="1">
      <c r="A29" s="53"/>
      <c r="B29" s="75">
        <v>27</v>
      </c>
      <c r="C29" s="1" t="s">
        <v>316</v>
      </c>
      <c r="D29" s="2" t="s">
        <v>243</v>
      </c>
      <c r="E29" s="2" t="s">
        <v>241</v>
      </c>
      <c r="F29" s="2" t="s">
        <v>240</v>
      </c>
      <c r="G29" s="2" t="s">
        <v>24</v>
      </c>
      <c r="H29" s="2" t="s">
        <v>244</v>
      </c>
      <c r="I29" s="2" t="s">
        <v>450</v>
      </c>
      <c r="J29" s="2" t="s">
        <v>73</v>
      </c>
      <c r="K29" s="2" t="s">
        <v>181</v>
      </c>
      <c r="L29" s="2" t="s">
        <v>165</v>
      </c>
      <c r="M29" s="2" t="s">
        <v>245</v>
      </c>
      <c r="N29" s="2" t="s">
        <v>246</v>
      </c>
      <c r="O29" s="2" t="s">
        <v>328</v>
      </c>
      <c r="P29" s="4">
        <v>79</v>
      </c>
      <c r="Q29" s="18">
        <v>48</v>
      </c>
      <c r="R29" s="18">
        <v>70</v>
      </c>
      <c r="S29" s="18">
        <v>72</v>
      </c>
      <c r="T29" s="18">
        <v>70</v>
      </c>
      <c r="U29" s="18">
        <v>73</v>
      </c>
      <c r="V29" s="18">
        <v>70</v>
      </c>
      <c r="W29" s="18">
        <v>70</v>
      </c>
      <c r="X29" s="18">
        <v>66</v>
      </c>
      <c r="Y29" s="18">
        <f t="shared" si="6"/>
        <v>491</v>
      </c>
      <c r="Z29" s="18">
        <f t="shared" si="7"/>
        <v>73</v>
      </c>
      <c r="AA29" s="18">
        <f t="shared" si="8"/>
        <v>66</v>
      </c>
      <c r="AB29" s="18">
        <f t="shared" si="0"/>
        <v>352</v>
      </c>
      <c r="AC29" s="18">
        <f t="shared" si="9"/>
        <v>70.4</v>
      </c>
      <c r="AD29" s="19">
        <f t="shared" si="1"/>
        <v>74.7</v>
      </c>
      <c r="AE29" s="19" t="s">
        <v>426</v>
      </c>
      <c r="AF29" s="54">
        <v>1</v>
      </c>
      <c r="AG29" s="19"/>
      <c r="AH29" s="36" t="s">
        <v>392</v>
      </c>
      <c r="AI29" s="3"/>
    </row>
    <row r="30" spans="1:35" s="5" customFormat="1" ht="28.5" customHeight="1">
      <c r="A30" s="52"/>
      <c r="B30" s="63">
        <v>28</v>
      </c>
      <c r="C30" s="1" t="s">
        <v>289</v>
      </c>
      <c r="D30" s="2" t="s">
        <v>249</v>
      </c>
      <c r="E30" s="2" t="s">
        <v>248</v>
      </c>
      <c r="F30" s="2" t="s">
        <v>247</v>
      </c>
      <c r="G30" s="2" t="s">
        <v>25</v>
      </c>
      <c r="H30" s="2" t="s">
        <v>250</v>
      </c>
      <c r="I30" s="2" t="s">
        <v>452</v>
      </c>
      <c r="J30" s="2" t="s">
        <v>251</v>
      </c>
      <c r="K30" s="2" t="s">
        <v>32</v>
      </c>
      <c r="L30" s="2" t="s">
        <v>252</v>
      </c>
      <c r="M30" s="2" t="s">
        <v>389</v>
      </c>
      <c r="N30" s="2"/>
      <c r="O30" s="2" t="s">
        <v>327</v>
      </c>
      <c r="P30" s="4">
        <v>80</v>
      </c>
      <c r="Q30" s="18">
        <v>43</v>
      </c>
      <c r="R30" s="18">
        <v>74</v>
      </c>
      <c r="S30" s="18">
        <v>73</v>
      </c>
      <c r="T30" s="18">
        <v>72</v>
      </c>
      <c r="U30" s="18">
        <v>78</v>
      </c>
      <c r="V30" s="18">
        <v>75</v>
      </c>
      <c r="W30" s="18">
        <v>74</v>
      </c>
      <c r="X30" s="18">
        <v>77</v>
      </c>
      <c r="Y30" s="18">
        <f t="shared" si="6"/>
        <v>523</v>
      </c>
      <c r="Z30" s="18">
        <f t="shared" si="7"/>
        <v>78</v>
      </c>
      <c r="AA30" s="18">
        <f t="shared" si="8"/>
        <v>72</v>
      </c>
      <c r="AB30" s="18">
        <f t="shared" si="0"/>
        <v>373</v>
      </c>
      <c r="AC30" s="18">
        <f t="shared" si="9"/>
        <v>74.6</v>
      </c>
      <c r="AD30" s="19">
        <f t="shared" si="1"/>
        <v>77.3</v>
      </c>
      <c r="AE30" s="19" t="s">
        <v>426</v>
      </c>
      <c r="AF30" s="54">
        <v>1</v>
      </c>
      <c r="AG30" s="19"/>
      <c r="AH30" s="36" t="s">
        <v>392</v>
      </c>
      <c r="AI30" s="3"/>
    </row>
    <row r="31" spans="1:34" s="5" customFormat="1" ht="28.5" customHeight="1">
      <c r="A31" s="53"/>
      <c r="B31" s="75">
        <v>29</v>
      </c>
      <c r="C31" s="1" t="s">
        <v>317</v>
      </c>
      <c r="D31" s="11" t="s">
        <v>395</v>
      </c>
      <c r="E31" s="2" t="s">
        <v>242</v>
      </c>
      <c r="F31" s="2" t="s">
        <v>261</v>
      </c>
      <c r="G31" s="2" t="s">
        <v>25</v>
      </c>
      <c r="H31" s="2" t="s">
        <v>262</v>
      </c>
      <c r="I31" s="2" t="s">
        <v>453</v>
      </c>
      <c r="J31" s="2" t="s">
        <v>73</v>
      </c>
      <c r="K31" s="2" t="s">
        <v>181</v>
      </c>
      <c r="L31" s="2" t="s">
        <v>23</v>
      </c>
      <c r="M31" s="2" t="s">
        <v>263</v>
      </c>
      <c r="N31" s="2"/>
      <c r="O31" s="2" t="s">
        <v>328</v>
      </c>
      <c r="P31" s="4">
        <v>80</v>
      </c>
      <c r="Q31" s="18">
        <v>47</v>
      </c>
      <c r="R31" s="18">
        <v>73</v>
      </c>
      <c r="S31" s="18">
        <v>73</v>
      </c>
      <c r="T31" s="18">
        <v>72</v>
      </c>
      <c r="U31" s="18">
        <v>75</v>
      </c>
      <c r="V31" s="18">
        <v>76</v>
      </c>
      <c r="W31" s="18">
        <v>77</v>
      </c>
      <c r="X31" s="18">
        <v>75</v>
      </c>
      <c r="Y31" s="18">
        <f t="shared" si="6"/>
        <v>521</v>
      </c>
      <c r="Z31" s="18">
        <f t="shared" si="7"/>
        <v>77</v>
      </c>
      <c r="AA31" s="18">
        <f t="shared" si="8"/>
        <v>72</v>
      </c>
      <c r="AB31" s="18">
        <f t="shared" si="0"/>
        <v>372</v>
      </c>
      <c r="AC31" s="18">
        <f t="shared" si="9"/>
        <v>74.4</v>
      </c>
      <c r="AD31" s="19">
        <f t="shared" si="1"/>
        <v>77.2</v>
      </c>
      <c r="AE31" s="19" t="s">
        <v>426</v>
      </c>
      <c r="AF31" s="54">
        <v>1</v>
      </c>
      <c r="AG31" s="19"/>
      <c r="AH31" s="36" t="s">
        <v>392</v>
      </c>
    </row>
    <row r="32" spans="1:34" s="5" customFormat="1" ht="28.5" customHeight="1" hidden="1" thickBot="1">
      <c r="A32" s="53">
        <v>21</v>
      </c>
      <c r="B32" s="63">
        <v>30</v>
      </c>
      <c r="C32" s="25" t="s">
        <v>275</v>
      </c>
      <c r="D32" s="24" t="s">
        <v>60</v>
      </c>
      <c r="E32" s="24" t="s">
        <v>23</v>
      </c>
      <c r="F32" s="24" t="s">
        <v>28</v>
      </c>
      <c r="G32" s="24" t="s">
        <v>25</v>
      </c>
      <c r="H32" s="24" t="s">
        <v>61</v>
      </c>
      <c r="I32" s="24" t="s">
        <v>49</v>
      </c>
      <c r="J32" s="24" t="s">
        <v>49</v>
      </c>
      <c r="K32" s="24" t="s">
        <v>32</v>
      </c>
      <c r="L32" s="24" t="s">
        <v>27</v>
      </c>
      <c r="M32" s="24" t="s">
        <v>62</v>
      </c>
      <c r="N32" s="24"/>
      <c r="O32" s="24" t="s">
        <v>326</v>
      </c>
      <c r="P32" s="26">
        <v>81</v>
      </c>
      <c r="Q32" s="27">
        <v>34</v>
      </c>
      <c r="R32" s="27">
        <v>81</v>
      </c>
      <c r="S32" s="27">
        <v>76</v>
      </c>
      <c r="T32" s="27">
        <v>77</v>
      </c>
      <c r="U32" s="27">
        <v>76</v>
      </c>
      <c r="V32" s="27">
        <v>81</v>
      </c>
      <c r="W32" s="27">
        <v>86</v>
      </c>
      <c r="X32" s="27">
        <v>87</v>
      </c>
      <c r="Y32" s="27">
        <f aca="true" t="shared" si="10" ref="Y32:Y52">SUM(R32:X32)</f>
        <v>564</v>
      </c>
      <c r="Z32" s="27">
        <f aca="true" t="shared" si="11" ref="Z32:Z52">MAX(R32:X32)</f>
        <v>87</v>
      </c>
      <c r="AA32" s="27">
        <f aca="true" t="shared" si="12" ref="AA32:AA52">MIN(R32:X32)</f>
        <v>76</v>
      </c>
      <c r="AB32" s="27">
        <f t="shared" si="0"/>
        <v>401</v>
      </c>
      <c r="AC32" s="27">
        <f aca="true" t="shared" si="13" ref="AC32:AC52">AB32/5</f>
        <v>80.2</v>
      </c>
      <c r="AD32" s="28">
        <f t="shared" si="1"/>
        <v>80.6</v>
      </c>
      <c r="AE32" s="28"/>
      <c r="AF32" s="55"/>
      <c r="AG32" s="28"/>
      <c r="AH32" s="37"/>
    </row>
    <row r="33" spans="1:34" s="5" customFormat="1" ht="28.5" customHeight="1" hidden="1" thickBot="1">
      <c r="A33" s="52" t="s">
        <v>6</v>
      </c>
      <c r="B33" s="75">
        <v>31</v>
      </c>
      <c r="C33" s="30" t="s">
        <v>269</v>
      </c>
      <c r="D33" s="29" t="s">
        <v>38</v>
      </c>
      <c r="E33" s="29" t="s">
        <v>23</v>
      </c>
      <c r="F33" s="29" t="s">
        <v>28</v>
      </c>
      <c r="G33" s="29" t="s">
        <v>25</v>
      </c>
      <c r="H33" s="29" t="s">
        <v>39</v>
      </c>
      <c r="I33" s="29" t="s">
        <v>26</v>
      </c>
      <c r="J33" s="29" t="s">
        <v>26</v>
      </c>
      <c r="K33" s="29" t="s">
        <v>32</v>
      </c>
      <c r="L33" s="29" t="s">
        <v>27</v>
      </c>
      <c r="M33" s="29" t="s">
        <v>40</v>
      </c>
      <c r="N33" s="29"/>
      <c r="O33" s="29" t="s">
        <v>326</v>
      </c>
      <c r="P33" s="31">
        <v>86</v>
      </c>
      <c r="Q33" s="32">
        <v>36</v>
      </c>
      <c r="R33" s="32">
        <v>75</v>
      </c>
      <c r="S33" s="32">
        <v>74</v>
      </c>
      <c r="T33" s="32">
        <v>72</v>
      </c>
      <c r="U33" s="32">
        <v>70</v>
      </c>
      <c r="V33" s="32">
        <v>72</v>
      </c>
      <c r="W33" s="32">
        <v>82</v>
      </c>
      <c r="X33" s="32">
        <v>80</v>
      </c>
      <c r="Y33" s="32">
        <f t="shared" si="10"/>
        <v>525</v>
      </c>
      <c r="Z33" s="32">
        <f t="shared" si="11"/>
        <v>82</v>
      </c>
      <c r="AA33" s="32">
        <f t="shared" si="12"/>
        <v>70</v>
      </c>
      <c r="AB33" s="32">
        <f t="shared" si="0"/>
        <v>373</v>
      </c>
      <c r="AC33" s="32">
        <f t="shared" si="13"/>
        <v>74.6</v>
      </c>
      <c r="AD33" s="33">
        <f t="shared" si="1"/>
        <v>80.3</v>
      </c>
      <c r="AE33" s="33"/>
      <c r="AF33" s="56"/>
      <c r="AG33" s="33"/>
      <c r="AH33" s="39"/>
    </row>
    <row r="34" spans="1:34" s="5" customFormat="1" ht="28.5" customHeight="1" hidden="1" thickBot="1">
      <c r="A34" s="53">
        <v>22</v>
      </c>
      <c r="B34" s="63">
        <v>32</v>
      </c>
      <c r="C34" s="30" t="s">
        <v>274</v>
      </c>
      <c r="D34" s="29" t="s">
        <v>57</v>
      </c>
      <c r="E34" s="29" t="s">
        <v>23</v>
      </c>
      <c r="F34" s="29" t="s">
        <v>28</v>
      </c>
      <c r="G34" s="29" t="s">
        <v>24</v>
      </c>
      <c r="H34" s="29" t="s">
        <v>58</v>
      </c>
      <c r="I34" s="29" t="s">
        <v>47</v>
      </c>
      <c r="J34" s="29" t="s">
        <v>47</v>
      </c>
      <c r="K34" s="29" t="s">
        <v>32</v>
      </c>
      <c r="L34" s="29" t="s">
        <v>27</v>
      </c>
      <c r="M34" s="29" t="s">
        <v>59</v>
      </c>
      <c r="N34" s="29"/>
      <c r="O34" s="29" t="s">
        <v>326</v>
      </c>
      <c r="P34" s="31">
        <v>82</v>
      </c>
      <c r="Q34" s="32">
        <v>33</v>
      </c>
      <c r="R34" s="32">
        <v>79</v>
      </c>
      <c r="S34" s="32">
        <v>79</v>
      </c>
      <c r="T34" s="32">
        <v>71</v>
      </c>
      <c r="U34" s="32">
        <v>76</v>
      </c>
      <c r="V34" s="32">
        <v>69</v>
      </c>
      <c r="W34" s="32">
        <v>89</v>
      </c>
      <c r="X34" s="32">
        <v>88</v>
      </c>
      <c r="Y34" s="32">
        <f t="shared" si="10"/>
        <v>551</v>
      </c>
      <c r="Z34" s="32">
        <f t="shared" si="11"/>
        <v>89</v>
      </c>
      <c r="AA34" s="32">
        <f t="shared" si="12"/>
        <v>69</v>
      </c>
      <c r="AB34" s="32">
        <f t="shared" si="0"/>
        <v>393</v>
      </c>
      <c r="AC34" s="32">
        <f t="shared" si="13"/>
        <v>78.6</v>
      </c>
      <c r="AD34" s="33">
        <f t="shared" si="1"/>
        <v>80.3</v>
      </c>
      <c r="AE34" s="33"/>
      <c r="AF34" s="56"/>
      <c r="AG34" s="33"/>
      <c r="AH34" s="39"/>
    </row>
    <row r="35" spans="1:34" s="5" customFormat="1" ht="28.5" customHeight="1" hidden="1">
      <c r="A35" s="52" t="s">
        <v>7</v>
      </c>
      <c r="B35" s="75">
        <v>33</v>
      </c>
      <c r="C35" s="16" t="s">
        <v>273</v>
      </c>
      <c r="D35" s="20" t="s">
        <v>53</v>
      </c>
      <c r="E35" s="20" t="s">
        <v>23</v>
      </c>
      <c r="F35" s="20" t="s">
        <v>28</v>
      </c>
      <c r="G35" s="20" t="s">
        <v>24</v>
      </c>
      <c r="H35" s="20" t="s">
        <v>54</v>
      </c>
      <c r="I35" s="20" t="s">
        <v>47</v>
      </c>
      <c r="J35" s="20" t="s">
        <v>47</v>
      </c>
      <c r="K35" s="20" t="s">
        <v>32</v>
      </c>
      <c r="L35" s="20" t="s">
        <v>27</v>
      </c>
      <c r="M35" s="20" t="s">
        <v>55</v>
      </c>
      <c r="N35" s="20" t="s">
        <v>56</v>
      </c>
      <c r="O35" s="20" t="s">
        <v>326</v>
      </c>
      <c r="P35" s="21">
        <v>84</v>
      </c>
      <c r="Q35" s="22">
        <v>31</v>
      </c>
      <c r="R35" s="22">
        <v>72</v>
      </c>
      <c r="S35" s="22">
        <v>69</v>
      </c>
      <c r="T35" s="22">
        <v>71</v>
      </c>
      <c r="U35" s="22">
        <v>72</v>
      </c>
      <c r="V35" s="22">
        <v>73</v>
      </c>
      <c r="W35" s="22">
        <v>90</v>
      </c>
      <c r="X35" s="22">
        <v>91</v>
      </c>
      <c r="Y35" s="22">
        <f t="shared" si="10"/>
        <v>538</v>
      </c>
      <c r="Z35" s="22">
        <f t="shared" si="11"/>
        <v>91</v>
      </c>
      <c r="AA35" s="22">
        <f t="shared" si="12"/>
        <v>69</v>
      </c>
      <c r="AB35" s="22">
        <f t="shared" si="0"/>
        <v>378</v>
      </c>
      <c r="AC35" s="22">
        <f t="shared" si="13"/>
        <v>75.6</v>
      </c>
      <c r="AD35" s="23">
        <f t="shared" si="1"/>
        <v>79.8</v>
      </c>
      <c r="AE35" s="23"/>
      <c r="AF35" s="57"/>
      <c r="AG35" s="23"/>
      <c r="AH35" s="38"/>
    </row>
    <row r="36" spans="1:34" s="5" customFormat="1" ht="28.5" customHeight="1" hidden="1" thickBot="1">
      <c r="A36" s="53">
        <v>23</v>
      </c>
      <c r="B36" s="63">
        <v>34</v>
      </c>
      <c r="C36" s="25" t="s">
        <v>330</v>
      </c>
      <c r="D36" s="24" t="s">
        <v>29</v>
      </c>
      <c r="E36" s="25" t="s">
        <v>23</v>
      </c>
      <c r="F36" s="24" t="s">
        <v>28</v>
      </c>
      <c r="G36" s="24" t="s">
        <v>25</v>
      </c>
      <c r="H36" s="24" t="s">
        <v>30</v>
      </c>
      <c r="I36" s="24" t="s">
        <v>31</v>
      </c>
      <c r="J36" s="24" t="s">
        <v>31</v>
      </c>
      <c r="K36" s="24" t="s">
        <v>32</v>
      </c>
      <c r="L36" s="24" t="s">
        <v>27</v>
      </c>
      <c r="M36" s="24" t="s">
        <v>33</v>
      </c>
      <c r="N36" s="24"/>
      <c r="O36" s="24" t="s">
        <v>326</v>
      </c>
      <c r="P36" s="26">
        <v>81</v>
      </c>
      <c r="Q36" s="27">
        <v>37</v>
      </c>
      <c r="R36" s="27">
        <v>76</v>
      </c>
      <c r="S36" s="27">
        <v>77</v>
      </c>
      <c r="T36" s="27">
        <v>71</v>
      </c>
      <c r="U36" s="27">
        <v>75</v>
      </c>
      <c r="V36" s="27">
        <v>75</v>
      </c>
      <c r="W36" s="27">
        <v>79</v>
      </c>
      <c r="X36" s="27">
        <v>83</v>
      </c>
      <c r="Y36" s="27">
        <f t="shared" si="10"/>
        <v>536</v>
      </c>
      <c r="Z36" s="27">
        <f t="shared" si="11"/>
        <v>83</v>
      </c>
      <c r="AA36" s="27">
        <f t="shared" si="12"/>
        <v>71</v>
      </c>
      <c r="AB36" s="27">
        <f t="shared" si="0"/>
        <v>382</v>
      </c>
      <c r="AC36" s="27">
        <f t="shared" si="13"/>
        <v>76.4</v>
      </c>
      <c r="AD36" s="28">
        <f t="shared" si="1"/>
        <v>78.7</v>
      </c>
      <c r="AE36" s="28"/>
      <c r="AF36" s="55"/>
      <c r="AG36" s="28"/>
      <c r="AH36" s="37"/>
    </row>
    <row r="37" spans="1:34" s="5" customFormat="1" ht="28.5" customHeight="1" hidden="1">
      <c r="A37" s="52" t="s">
        <v>8</v>
      </c>
      <c r="B37" s="75">
        <v>35</v>
      </c>
      <c r="C37" s="16" t="s">
        <v>271</v>
      </c>
      <c r="D37" s="20" t="s">
        <v>45</v>
      </c>
      <c r="E37" s="20" t="s">
        <v>23</v>
      </c>
      <c r="F37" s="20" t="s">
        <v>28</v>
      </c>
      <c r="G37" s="20" t="s">
        <v>25</v>
      </c>
      <c r="H37" s="20" t="s">
        <v>46</v>
      </c>
      <c r="I37" s="20" t="s">
        <v>47</v>
      </c>
      <c r="J37" s="20" t="s">
        <v>47</v>
      </c>
      <c r="K37" s="20" t="s">
        <v>32</v>
      </c>
      <c r="L37" s="20" t="s">
        <v>27</v>
      </c>
      <c r="M37" s="20" t="s">
        <v>48</v>
      </c>
      <c r="N37" s="20"/>
      <c r="O37" s="20" t="s">
        <v>326</v>
      </c>
      <c r="P37" s="21">
        <v>80</v>
      </c>
      <c r="Q37" s="22">
        <v>30</v>
      </c>
      <c r="R37" s="22">
        <v>75</v>
      </c>
      <c r="S37" s="22">
        <v>73</v>
      </c>
      <c r="T37" s="22">
        <v>75</v>
      </c>
      <c r="U37" s="22">
        <v>73</v>
      </c>
      <c r="V37" s="22">
        <v>78</v>
      </c>
      <c r="W37" s="22">
        <v>86</v>
      </c>
      <c r="X37" s="22">
        <v>86</v>
      </c>
      <c r="Y37" s="22">
        <f t="shared" si="10"/>
        <v>546</v>
      </c>
      <c r="Z37" s="22">
        <f t="shared" si="11"/>
        <v>86</v>
      </c>
      <c r="AA37" s="22">
        <f t="shared" si="12"/>
        <v>73</v>
      </c>
      <c r="AB37" s="22">
        <f t="shared" si="0"/>
        <v>387</v>
      </c>
      <c r="AC37" s="22">
        <f t="shared" si="13"/>
        <v>77.4</v>
      </c>
      <c r="AD37" s="23">
        <f t="shared" si="1"/>
        <v>78.7</v>
      </c>
      <c r="AE37" s="23"/>
      <c r="AF37" s="57"/>
      <c r="AG37" s="23"/>
      <c r="AH37" s="38"/>
    </row>
    <row r="38" spans="1:34" s="5" customFormat="1" ht="28.5" customHeight="1" hidden="1" thickBot="1">
      <c r="A38" s="53">
        <v>24</v>
      </c>
      <c r="B38" s="63">
        <v>36</v>
      </c>
      <c r="C38" s="25" t="s">
        <v>268</v>
      </c>
      <c r="D38" s="24" t="s">
        <v>34</v>
      </c>
      <c r="E38" s="24" t="s">
        <v>23</v>
      </c>
      <c r="F38" s="24" t="s">
        <v>28</v>
      </c>
      <c r="G38" s="24" t="s">
        <v>24</v>
      </c>
      <c r="H38" s="24" t="s">
        <v>35</v>
      </c>
      <c r="I38" s="24" t="s">
        <v>26</v>
      </c>
      <c r="J38" s="24" t="s">
        <v>26</v>
      </c>
      <c r="K38" s="24" t="s">
        <v>32</v>
      </c>
      <c r="L38" s="24" t="s">
        <v>27</v>
      </c>
      <c r="M38" s="24" t="s">
        <v>36</v>
      </c>
      <c r="N38" s="24" t="s">
        <v>37</v>
      </c>
      <c r="O38" s="24" t="s">
        <v>326</v>
      </c>
      <c r="P38" s="26">
        <v>79</v>
      </c>
      <c r="Q38" s="27">
        <v>32</v>
      </c>
      <c r="R38" s="27">
        <v>71</v>
      </c>
      <c r="S38" s="27">
        <v>75</v>
      </c>
      <c r="T38" s="27">
        <v>73</v>
      </c>
      <c r="U38" s="27">
        <v>69</v>
      </c>
      <c r="V38" s="27">
        <v>69</v>
      </c>
      <c r="W38" s="27">
        <v>77</v>
      </c>
      <c r="X38" s="27">
        <v>70</v>
      </c>
      <c r="Y38" s="27">
        <f t="shared" si="10"/>
        <v>504</v>
      </c>
      <c r="Z38" s="27">
        <f t="shared" si="11"/>
        <v>77</v>
      </c>
      <c r="AA38" s="27">
        <f t="shared" si="12"/>
        <v>69</v>
      </c>
      <c r="AB38" s="27">
        <f t="shared" si="0"/>
        <v>358</v>
      </c>
      <c r="AC38" s="27">
        <f t="shared" si="13"/>
        <v>71.6</v>
      </c>
      <c r="AD38" s="28">
        <f t="shared" si="1"/>
        <v>75.3</v>
      </c>
      <c r="AE38" s="28"/>
      <c r="AF38" s="55"/>
      <c r="AG38" s="28"/>
      <c r="AH38" s="37"/>
    </row>
    <row r="39" spans="1:34" s="5" customFormat="1" ht="28.5" customHeight="1" hidden="1">
      <c r="A39" s="52" t="s">
        <v>0</v>
      </c>
      <c r="B39" s="75">
        <v>37</v>
      </c>
      <c r="C39" s="16" t="s">
        <v>279</v>
      </c>
      <c r="D39" s="20" t="s">
        <v>129</v>
      </c>
      <c r="E39" s="20" t="s">
        <v>23</v>
      </c>
      <c r="F39" s="20" t="s">
        <v>128</v>
      </c>
      <c r="G39" s="20" t="s">
        <v>25</v>
      </c>
      <c r="H39" s="20" t="s">
        <v>130</v>
      </c>
      <c r="I39" s="20" t="s">
        <v>131</v>
      </c>
      <c r="J39" s="20" t="s">
        <v>131</v>
      </c>
      <c r="K39" s="20" t="s">
        <v>32</v>
      </c>
      <c r="L39" s="20" t="s">
        <v>132</v>
      </c>
      <c r="M39" s="20" t="s">
        <v>133</v>
      </c>
      <c r="N39" s="20" t="s">
        <v>134</v>
      </c>
      <c r="O39" s="20" t="s">
        <v>326</v>
      </c>
      <c r="P39" s="21">
        <v>80</v>
      </c>
      <c r="Q39" s="22">
        <v>22</v>
      </c>
      <c r="R39" s="22">
        <v>68</v>
      </c>
      <c r="S39" s="22">
        <v>69</v>
      </c>
      <c r="T39" s="22">
        <v>78</v>
      </c>
      <c r="U39" s="22">
        <v>74</v>
      </c>
      <c r="V39" s="22">
        <v>73</v>
      </c>
      <c r="W39" s="22">
        <v>75</v>
      </c>
      <c r="X39" s="22">
        <v>73</v>
      </c>
      <c r="Y39" s="22">
        <f t="shared" si="10"/>
        <v>510</v>
      </c>
      <c r="Z39" s="22">
        <f t="shared" si="11"/>
        <v>78</v>
      </c>
      <c r="AA39" s="22">
        <f t="shared" si="12"/>
        <v>68</v>
      </c>
      <c r="AB39" s="22">
        <f t="shared" si="0"/>
        <v>364</v>
      </c>
      <c r="AC39" s="22">
        <f t="shared" si="13"/>
        <v>72.8</v>
      </c>
      <c r="AD39" s="23">
        <f t="shared" si="1"/>
        <v>76.4</v>
      </c>
      <c r="AE39" s="23"/>
      <c r="AF39" s="57"/>
      <c r="AG39" s="23"/>
      <c r="AH39" s="38"/>
    </row>
    <row r="40" spans="1:34" s="5" customFormat="1" ht="28.5" customHeight="1" hidden="1" thickBot="1">
      <c r="A40" s="53">
        <v>25</v>
      </c>
      <c r="B40" s="63">
        <v>38</v>
      </c>
      <c r="C40" s="25" t="s">
        <v>286</v>
      </c>
      <c r="D40" s="34" t="s">
        <v>163</v>
      </c>
      <c r="E40" s="25" t="s">
        <v>150</v>
      </c>
      <c r="F40" s="24" t="s">
        <v>149</v>
      </c>
      <c r="G40" s="34" t="s">
        <v>25</v>
      </c>
      <c r="H40" s="24" t="s">
        <v>164</v>
      </c>
      <c r="I40" s="34" t="s">
        <v>26</v>
      </c>
      <c r="J40" s="34" t="s">
        <v>26</v>
      </c>
      <c r="K40" s="34" t="s">
        <v>32</v>
      </c>
      <c r="L40" s="34" t="s">
        <v>165</v>
      </c>
      <c r="M40" s="25">
        <v>13773840584</v>
      </c>
      <c r="N40" s="25"/>
      <c r="O40" s="24" t="s">
        <v>326</v>
      </c>
      <c r="P40" s="26">
        <v>78</v>
      </c>
      <c r="Q40" s="27">
        <v>13</v>
      </c>
      <c r="R40" s="27">
        <v>60</v>
      </c>
      <c r="S40" s="27">
        <v>67</v>
      </c>
      <c r="T40" s="27">
        <v>68</v>
      </c>
      <c r="U40" s="27">
        <v>70</v>
      </c>
      <c r="V40" s="27">
        <v>65</v>
      </c>
      <c r="W40" s="27">
        <v>73</v>
      </c>
      <c r="X40" s="27">
        <v>69</v>
      </c>
      <c r="Y40" s="27">
        <f t="shared" si="10"/>
        <v>472</v>
      </c>
      <c r="Z40" s="27">
        <f t="shared" si="11"/>
        <v>73</v>
      </c>
      <c r="AA40" s="27">
        <f t="shared" si="12"/>
        <v>60</v>
      </c>
      <c r="AB40" s="27">
        <f t="shared" si="0"/>
        <v>339</v>
      </c>
      <c r="AC40" s="27">
        <f t="shared" si="13"/>
        <v>67.8</v>
      </c>
      <c r="AD40" s="28">
        <f t="shared" si="1"/>
        <v>72.9</v>
      </c>
      <c r="AE40" s="28"/>
      <c r="AF40" s="55"/>
      <c r="AG40" s="28"/>
      <c r="AH40" s="37"/>
    </row>
    <row r="41" spans="1:34" s="5" customFormat="1" ht="20.25" customHeight="1" hidden="1">
      <c r="A41" s="52" t="s">
        <v>1</v>
      </c>
      <c r="B41" s="75">
        <v>39</v>
      </c>
      <c r="C41" s="16" t="s">
        <v>313</v>
      </c>
      <c r="D41" s="20" t="s">
        <v>201</v>
      </c>
      <c r="E41" s="20" t="s">
        <v>195</v>
      </c>
      <c r="F41" s="20" t="s">
        <v>194</v>
      </c>
      <c r="G41" s="20" t="s">
        <v>25</v>
      </c>
      <c r="H41" s="20" t="s">
        <v>202</v>
      </c>
      <c r="I41" s="20" t="s">
        <v>86</v>
      </c>
      <c r="J41" s="20" t="s">
        <v>86</v>
      </c>
      <c r="K41" s="20" t="s">
        <v>181</v>
      </c>
      <c r="L41" s="20"/>
      <c r="M41" s="20" t="s">
        <v>203</v>
      </c>
      <c r="N41" s="20"/>
      <c r="O41" s="20" t="s">
        <v>328</v>
      </c>
      <c r="P41" s="21">
        <v>78</v>
      </c>
      <c r="Q41" s="22">
        <v>4</v>
      </c>
      <c r="R41" s="22">
        <v>76</v>
      </c>
      <c r="S41" s="22">
        <v>74</v>
      </c>
      <c r="T41" s="22">
        <v>76</v>
      </c>
      <c r="U41" s="22">
        <v>78</v>
      </c>
      <c r="V41" s="22">
        <v>76</v>
      </c>
      <c r="W41" s="22">
        <v>66</v>
      </c>
      <c r="X41" s="22">
        <v>80</v>
      </c>
      <c r="Y41" s="22">
        <f t="shared" si="10"/>
        <v>526</v>
      </c>
      <c r="Z41" s="22">
        <f t="shared" si="11"/>
        <v>80</v>
      </c>
      <c r="AA41" s="22">
        <f t="shared" si="12"/>
        <v>66</v>
      </c>
      <c r="AB41" s="22">
        <f t="shared" si="0"/>
        <v>380</v>
      </c>
      <c r="AC41" s="18">
        <f t="shared" si="13"/>
        <v>76</v>
      </c>
      <c r="AD41" s="23">
        <f t="shared" si="1"/>
        <v>77</v>
      </c>
      <c r="AE41" s="23"/>
      <c r="AF41" s="57"/>
      <c r="AG41" s="23"/>
      <c r="AH41" s="38"/>
    </row>
    <row r="42" spans="1:34" s="3" customFormat="1" ht="20.25" customHeight="1" hidden="1">
      <c r="A42" s="53">
        <v>26</v>
      </c>
      <c r="B42" s="63">
        <v>40</v>
      </c>
      <c r="C42" s="1" t="s">
        <v>320</v>
      </c>
      <c r="D42" s="2" t="s">
        <v>211</v>
      </c>
      <c r="E42" s="2" t="s">
        <v>195</v>
      </c>
      <c r="F42" s="2" t="s">
        <v>204</v>
      </c>
      <c r="G42" s="2" t="s">
        <v>25</v>
      </c>
      <c r="H42" s="2" t="s">
        <v>212</v>
      </c>
      <c r="I42" s="2" t="s">
        <v>43</v>
      </c>
      <c r="J42" s="2" t="s">
        <v>43</v>
      </c>
      <c r="K42" s="2" t="s">
        <v>208</v>
      </c>
      <c r="L42" s="2" t="s">
        <v>213</v>
      </c>
      <c r="M42" s="2" t="s">
        <v>214</v>
      </c>
      <c r="N42" s="2"/>
      <c r="O42" s="2" t="s">
        <v>328</v>
      </c>
      <c r="P42" s="4">
        <v>78</v>
      </c>
      <c r="Q42" s="18">
        <v>8</v>
      </c>
      <c r="R42" s="18">
        <v>60</v>
      </c>
      <c r="S42" s="18">
        <v>64</v>
      </c>
      <c r="T42" s="18">
        <v>67</v>
      </c>
      <c r="U42" s="18">
        <v>64</v>
      </c>
      <c r="V42" s="18">
        <v>68</v>
      </c>
      <c r="W42" s="18">
        <v>65</v>
      </c>
      <c r="X42" s="18">
        <v>72</v>
      </c>
      <c r="Y42" s="18">
        <f t="shared" si="10"/>
        <v>460</v>
      </c>
      <c r="Z42" s="18">
        <f t="shared" si="11"/>
        <v>72</v>
      </c>
      <c r="AA42" s="18">
        <f t="shared" si="12"/>
        <v>60</v>
      </c>
      <c r="AB42" s="18">
        <f t="shared" si="0"/>
        <v>328</v>
      </c>
      <c r="AC42" s="18">
        <f t="shared" si="13"/>
        <v>65.6</v>
      </c>
      <c r="AD42" s="19">
        <f t="shared" si="1"/>
        <v>71.8</v>
      </c>
      <c r="AE42" s="23"/>
      <c r="AF42" s="57"/>
      <c r="AG42" s="23"/>
      <c r="AH42" s="38"/>
    </row>
    <row r="43" spans="1:34" s="5" customFormat="1" ht="20.25" customHeight="1" hidden="1">
      <c r="A43" s="52" t="s">
        <v>2</v>
      </c>
      <c r="B43" s="75">
        <v>41</v>
      </c>
      <c r="C43" s="1" t="s">
        <v>319</v>
      </c>
      <c r="D43" s="2" t="s">
        <v>205</v>
      </c>
      <c r="E43" s="2" t="s">
        <v>195</v>
      </c>
      <c r="F43" s="2" t="s">
        <v>204</v>
      </c>
      <c r="G43" s="2" t="s">
        <v>25</v>
      </c>
      <c r="H43" s="2" t="s">
        <v>206</v>
      </c>
      <c r="I43" s="2" t="s">
        <v>207</v>
      </c>
      <c r="J43" s="2" t="s">
        <v>207</v>
      </c>
      <c r="K43" s="2" t="s">
        <v>208</v>
      </c>
      <c r="L43" s="2" t="s">
        <v>209</v>
      </c>
      <c r="M43" s="2" t="s">
        <v>210</v>
      </c>
      <c r="N43" s="2"/>
      <c r="O43" s="2" t="s">
        <v>328</v>
      </c>
      <c r="P43" s="4">
        <v>62</v>
      </c>
      <c r="Q43" s="18">
        <v>6</v>
      </c>
      <c r="R43" s="18">
        <v>70</v>
      </c>
      <c r="S43" s="18">
        <v>62</v>
      </c>
      <c r="T43" s="18">
        <v>81</v>
      </c>
      <c r="U43" s="18">
        <v>78</v>
      </c>
      <c r="V43" s="18">
        <v>73</v>
      </c>
      <c r="W43" s="18">
        <v>66</v>
      </c>
      <c r="X43" s="18">
        <v>80</v>
      </c>
      <c r="Y43" s="18">
        <f t="shared" si="10"/>
        <v>510</v>
      </c>
      <c r="Z43" s="18">
        <f t="shared" si="11"/>
        <v>81</v>
      </c>
      <c r="AA43" s="18">
        <f t="shared" si="12"/>
        <v>62</v>
      </c>
      <c r="AB43" s="18">
        <f t="shared" si="0"/>
        <v>367</v>
      </c>
      <c r="AC43" s="18">
        <f t="shared" si="13"/>
        <v>73.4</v>
      </c>
      <c r="AD43" s="19">
        <f t="shared" si="1"/>
        <v>67.7</v>
      </c>
      <c r="AE43" s="23"/>
      <c r="AF43" s="57"/>
      <c r="AG43" s="23"/>
      <c r="AH43" s="38"/>
    </row>
    <row r="44" spans="1:34" s="5" customFormat="1" ht="20.25" customHeight="1" hidden="1">
      <c r="A44" s="53">
        <v>27</v>
      </c>
      <c r="B44" s="63">
        <v>42</v>
      </c>
      <c r="C44" s="1" t="s">
        <v>321</v>
      </c>
      <c r="D44" s="2" t="s">
        <v>215</v>
      </c>
      <c r="E44" s="2" t="s">
        <v>195</v>
      </c>
      <c r="F44" s="2" t="s">
        <v>204</v>
      </c>
      <c r="G44" s="2" t="s">
        <v>25</v>
      </c>
      <c r="H44" s="2" t="s">
        <v>216</v>
      </c>
      <c r="I44" s="2" t="s">
        <v>49</v>
      </c>
      <c r="J44" s="2" t="s">
        <v>49</v>
      </c>
      <c r="K44" s="2" t="s">
        <v>217</v>
      </c>
      <c r="L44" s="2" t="s">
        <v>27</v>
      </c>
      <c r="M44" s="2" t="s">
        <v>218</v>
      </c>
      <c r="N44" s="2"/>
      <c r="O44" s="2" t="s">
        <v>328</v>
      </c>
      <c r="P44" s="4">
        <v>62</v>
      </c>
      <c r="Q44" s="18">
        <v>7</v>
      </c>
      <c r="R44" s="18">
        <v>71</v>
      </c>
      <c r="S44" s="18">
        <v>76</v>
      </c>
      <c r="T44" s="18">
        <v>73</v>
      </c>
      <c r="U44" s="18">
        <v>72</v>
      </c>
      <c r="V44" s="18">
        <v>69</v>
      </c>
      <c r="W44" s="18">
        <v>89</v>
      </c>
      <c r="X44" s="18">
        <v>89</v>
      </c>
      <c r="Y44" s="18">
        <f t="shared" si="10"/>
        <v>539</v>
      </c>
      <c r="Z44" s="18">
        <f t="shared" si="11"/>
        <v>89</v>
      </c>
      <c r="AA44" s="18">
        <f t="shared" si="12"/>
        <v>69</v>
      </c>
      <c r="AB44" s="18">
        <f t="shared" si="0"/>
        <v>381</v>
      </c>
      <c r="AC44" s="18">
        <f t="shared" si="13"/>
        <v>76.2</v>
      </c>
      <c r="AD44" s="19">
        <f t="shared" si="1"/>
        <v>69.1</v>
      </c>
      <c r="AE44" s="23"/>
      <c r="AF44" s="57"/>
      <c r="AG44" s="23"/>
      <c r="AH44" s="38"/>
    </row>
    <row r="45" spans="1:34" s="5" customFormat="1" ht="19.5" customHeight="1" hidden="1">
      <c r="A45" s="52" t="s">
        <v>3</v>
      </c>
      <c r="B45" s="75">
        <v>43</v>
      </c>
      <c r="C45" s="1" t="s">
        <v>324</v>
      </c>
      <c r="D45" s="6" t="s">
        <v>229</v>
      </c>
      <c r="E45" s="1" t="s">
        <v>223</v>
      </c>
      <c r="F45" s="2" t="s">
        <v>222</v>
      </c>
      <c r="G45" s="6" t="s">
        <v>25</v>
      </c>
      <c r="H45" s="2" t="s">
        <v>230</v>
      </c>
      <c r="I45" s="6" t="s">
        <v>73</v>
      </c>
      <c r="J45" s="6" t="s">
        <v>73</v>
      </c>
      <c r="K45" s="6" t="s">
        <v>231</v>
      </c>
      <c r="L45" s="6" t="s">
        <v>232</v>
      </c>
      <c r="M45" s="1">
        <v>15251382773</v>
      </c>
      <c r="N45" s="6" t="s">
        <v>233</v>
      </c>
      <c r="O45" s="2" t="s">
        <v>329</v>
      </c>
      <c r="P45" s="4">
        <v>67</v>
      </c>
      <c r="Q45" s="18">
        <v>40</v>
      </c>
      <c r="R45" s="18">
        <v>73</v>
      </c>
      <c r="S45" s="18">
        <v>75</v>
      </c>
      <c r="T45" s="18">
        <v>71</v>
      </c>
      <c r="U45" s="18">
        <v>79</v>
      </c>
      <c r="V45" s="18">
        <v>77</v>
      </c>
      <c r="W45" s="18">
        <v>71</v>
      </c>
      <c r="X45" s="18">
        <v>64</v>
      </c>
      <c r="Y45" s="18">
        <f t="shared" si="10"/>
        <v>510</v>
      </c>
      <c r="Z45" s="18">
        <f t="shared" si="11"/>
        <v>79</v>
      </c>
      <c r="AA45" s="18">
        <f t="shared" si="12"/>
        <v>64</v>
      </c>
      <c r="AB45" s="18">
        <f t="shared" si="0"/>
        <v>367</v>
      </c>
      <c r="AC45" s="18">
        <f t="shared" si="13"/>
        <v>73.4</v>
      </c>
      <c r="AD45" s="19">
        <f t="shared" si="1"/>
        <v>70.2</v>
      </c>
      <c r="AE45" s="23"/>
      <c r="AF45" s="57"/>
      <c r="AG45" s="23"/>
      <c r="AH45" s="38"/>
    </row>
    <row r="46" spans="1:34" s="5" customFormat="1" ht="20.25" customHeight="1" hidden="1">
      <c r="A46" s="53">
        <v>28</v>
      </c>
      <c r="B46" s="63">
        <v>44</v>
      </c>
      <c r="C46" s="1" t="s">
        <v>314</v>
      </c>
      <c r="D46" s="12" t="s">
        <v>393</v>
      </c>
      <c r="E46" s="1" t="s">
        <v>235</v>
      </c>
      <c r="F46" s="2" t="s">
        <v>234</v>
      </c>
      <c r="G46" s="6" t="s">
        <v>24</v>
      </c>
      <c r="H46" s="2" t="s">
        <v>236</v>
      </c>
      <c r="I46" s="6" t="s">
        <v>237</v>
      </c>
      <c r="J46" s="6" t="s">
        <v>237</v>
      </c>
      <c r="K46" s="6" t="s">
        <v>181</v>
      </c>
      <c r="L46" s="6" t="s">
        <v>27</v>
      </c>
      <c r="M46" s="1">
        <v>15852950117</v>
      </c>
      <c r="N46" s="6"/>
      <c r="O46" s="2" t="s">
        <v>328</v>
      </c>
      <c r="P46" s="4">
        <v>69</v>
      </c>
      <c r="Q46" s="18">
        <v>41</v>
      </c>
      <c r="R46" s="18">
        <v>70</v>
      </c>
      <c r="S46" s="18">
        <v>71</v>
      </c>
      <c r="T46" s="18">
        <v>67</v>
      </c>
      <c r="U46" s="18">
        <v>70</v>
      </c>
      <c r="V46" s="18">
        <v>71</v>
      </c>
      <c r="W46" s="18">
        <v>69</v>
      </c>
      <c r="X46" s="18">
        <v>62</v>
      </c>
      <c r="Y46" s="18">
        <f t="shared" si="10"/>
        <v>480</v>
      </c>
      <c r="Z46" s="18">
        <f t="shared" si="11"/>
        <v>71</v>
      </c>
      <c r="AA46" s="18">
        <f t="shared" si="12"/>
        <v>62</v>
      </c>
      <c r="AB46" s="18">
        <f t="shared" si="0"/>
        <v>347</v>
      </c>
      <c r="AC46" s="18">
        <f t="shared" si="13"/>
        <v>69.4</v>
      </c>
      <c r="AD46" s="19">
        <f t="shared" si="1"/>
        <v>69.2</v>
      </c>
      <c r="AE46" s="23"/>
      <c r="AF46" s="57"/>
      <c r="AG46" s="23"/>
      <c r="AH46" s="38"/>
    </row>
    <row r="47" spans="1:34" s="5" customFormat="1" ht="20.25" customHeight="1" hidden="1">
      <c r="A47" s="52" t="s">
        <v>4</v>
      </c>
      <c r="B47" s="75">
        <v>45</v>
      </c>
      <c r="C47" s="1" t="s">
        <v>291</v>
      </c>
      <c r="D47" s="2" t="s">
        <v>256</v>
      </c>
      <c r="E47" s="2" t="s">
        <v>248</v>
      </c>
      <c r="F47" s="2" t="s">
        <v>247</v>
      </c>
      <c r="G47" s="2" t="s">
        <v>25</v>
      </c>
      <c r="H47" s="2" t="s">
        <v>257</v>
      </c>
      <c r="I47" s="2" t="s">
        <v>258</v>
      </c>
      <c r="J47" s="2" t="s">
        <v>258</v>
      </c>
      <c r="K47" s="2" t="s">
        <v>32</v>
      </c>
      <c r="L47" s="2" t="s">
        <v>259</v>
      </c>
      <c r="M47" s="2" t="s">
        <v>260</v>
      </c>
      <c r="N47" s="2"/>
      <c r="O47" s="2" t="s">
        <v>327</v>
      </c>
      <c r="P47" s="4">
        <v>77</v>
      </c>
      <c r="Q47" s="18">
        <v>45</v>
      </c>
      <c r="R47" s="18">
        <v>74</v>
      </c>
      <c r="S47" s="18">
        <v>74</v>
      </c>
      <c r="T47" s="18">
        <v>72</v>
      </c>
      <c r="U47" s="18">
        <v>77</v>
      </c>
      <c r="V47" s="18">
        <v>75</v>
      </c>
      <c r="W47" s="18">
        <v>75</v>
      </c>
      <c r="X47" s="18">
        <v>73</v>
      </c>
      <c r="Y47" s="18">
        <f t="shared" si="10"/>
        <v>520</v>
      </c>
      <c r="Z47" s="18">
        <f t="shared" si="11"/>
        <v>77</v>
      </c>
      <c r="AA47" s="18">
        <f t="shared" si="12"/>
        <v>72</v>
      </c>
      <c r="AB47" s="18">
        <f t="shared" si="0"/>
        <v>371</v>
      </c>
      <c r="AC47" s="18">
        <f t="shared" si="13"/>
        <v>74.2</v>
      </c>
      <c r="AD47" s="19">
        <f t="shared" si="1"/>
        <v>75.6</v>
      </c>
      <c r="AE47" s="23"/>
      <c r="AF47" s="57"/>
      <c r="AG47" s="23"/>
      <c r="AH47" s="38"/>
    </row>
    <row r="48" spans="1:34" s="5" customFormat="1" ht="20.25" customHeight="1" hidden="1">
      <c r="A48" s="53">
        <v>29</v>
      </c>
      <c r="B48" s="63">
        <v>46</v>
      </c>
      <c r="C48" s="1" t="s">
        <v>290</v>
      </c>
      <c r="D48" s="2" t="s">
        <v>253</v>
      </c>
      <c r="E48" s="2" t="s">
        <v>248</v>
      </c>
      <c r="F48" s="2" t="s">
        <v>247</v>
      </c>
      <c r="G48" s="2" t="s">
        <v>25</v>
      </c>
      <c r="H48" s="2" t="s">
        <v>254</v>
      </c>
      <c r="I48" s="2" t="s">
        <v>26</v>
      </c>
      <c r="J48" s="2" t="s">
        <v>26</v>
      </c>
      <c r="K48" s="2" t="s">
        <v>32</v>
      </c>
      <c r="L48" s="2" t="s">
        <v>156</v>
      </c>
      <c r="M48" s="2" t="s">
        <v>255</v>
      </c>
      <c r="N48" s="2"/>
      <c r="O48" s="2" t="s">
        <v>327</v>
      </c>
      <c r="P48" s="4">
        <v>81</v>
      </c>
      <c r="Q48" s="18">
        <v>44</v>
      </c>
      <c r="R48" s="18">
        <v>67</v>
      </c>
      <c r="S48" s="18">
        <v>69</v>
      </c>
      <c r="T48" s="18">
        <v>69</v>
      </c>
      <c r="U48" s="18">
        <v>76</v>
      </c>
      <c r="V48" s="18">
        <v>71</v>
      </c>
      <c r="W48" s="18">
        <v>73</v>
      </c>
      <c r="X48" s="18">
        <v>68</v>
      </c>
      <c r="Y48" s="18">
        <f t="shared" si="10"/>
        <v>493</v>
      </c>
      <c r="Z48" s="18">
        <f t="shared" si="11"/>
        <v>76</v>
      </c>
      <c r="AA48" s="18">
        <f t="shared" si="12"/>
        <v>67</v>
      </c>
      <c r="AB48" s="18">
        <f t="shared" si="0"/>
        <v>350</v>
      </c>
      <c r="AC48" s="18">
        <f t="shared" si="13"/>
        <v>70</v>
      </c>
      <c r="AD48" s="19">
        <f t="shared" si="1"/>
        <v>75.5</v>
      </c>
      <c r="AE48" s="23"/>
      <c r="AF48" s="57"/>
      <c r="AG48" s="23"/>
      <c r="AH48" s="38"/>
    </row>
    <row r="49" spans="1:34" s="5" customFormat="1" ht="20.25" customHeight="1" hidden="1">
      <c r="A49" s="52" t="s">
        <v>19</v>
      </c>
      <c r="B49" s="75">
        <v>47</v>
      </c>
      <c r="C49" s="1" t="s">
        <v>318</v>
      </c>
      <c r="D49" s="2" t="s">
        <v>264</v>
      </c>
      <c r="E49" s="2" t="s">
        <v>242</v>
      </c>
      <c r="F49" s="2" t="s">
        <v>261</v>
      </c>
      <c r="G49" s="2" t="s">
        <v>24</v>
      </c>
      <c r="H49" s="2" t="s">
        <v>265</v>
      </c>
      <c r="I49" s="2" t="s">
        <v>26</v>
      </c>
      <c r="J49" s="2" t="s">
        <v>26</v>
      </c>
      <c r="K49" s="2" t="s">
        <v>181</v>
      </c>
      <c r="L49" s="2" t="s">
        <v>156</v>
      </c>
      <c r="M49" s="2" t="s">
        <v>266</v>
      </c>
      <c r="N49" s="2"/>
      <c r="O49" s="2" t="s">
        <v>328</v>
      </c>
      <c r="P49" s="4">
        <v>83</v>
      </c>
      <c r="Q49" s="18">
        <v>46</v>
      </c>
      <c r="R49" s="18">
        <v>71</v>
      </c>
      <c r="S49" s="18">
        <v>72</v>
      </c>
      <c r="T49" s="18">
        <v>69</v>
      </c>
      <c r="U49" s="18">
        <v>72</v>
      </c>
      <c r="V49" s="18">
        <v>68</v>
      </c>
      <c r="W49" s="18">
        <v>70</v>
      </c>
      <c r="X49" s="18">
        <v>65</v>
      </c>
      <c r="Y49" s="18">
        <f t="shared" si="10"/>
        <v>487</v>
      </c>
      <c r="Z49" s="18">
        <f t="shared" si="11"/>
        <v>72</v>
      </c>
      <c r="AA49" s="18">
        <f t="shared" si="12"/>
        <v>65</v>
      </c>
      <c r="AB49" s="18">
        <f t="shared" si="0"/>
        <v>350</v>
      </c>
      <c r="AC49" s="18">
        <f t="shared" si="13"/>
        <v>70</v>
      </c>
      <c r="AD49" s="19">
        <f t="shared" si="1"/>
        <v>76.5</v>
      </c>
      <c r="AE49" s="23"/>
      <c r="AF49" s="57"/>
      <c r="AG49" s="23"/>
      <c r="AH49" s="38"/>
    </row>
    <row r="50" spans="1:34" s="5" customFormat="1" ht="20.25" customHeight="1" hidden="1">
      <c r="A50" s="53">
        <v>30</v>
      </c>
      <c r="B50" s="63">
        <v>48</v>
      </c>
      <c r="C50" s="1" t="s">
        <v>341</v>
      </c>
      <c r="D50" s="1" t="s">
        <v>338</v>
      </c>
      <c r="E50" s="1" t="s">
        <v>336</v>
      </c>
      <c r="F50" s="2" t="s">
        <v>335</v>
      </c>
      <c r="G50" s="1" t="s">
        <v>331</v>
      </c>
      <c r="H50" s="2" t="s">
        <v>339</v>
      </c>
      <c r="I50" s="1" t="s">
        <v>340</v>
      </c>
      <c r="J50" s="1" t="s">
        <v>340</v>
      </c>
      <c r="K50" s="1" t="s">
        <v>337</v>
      </c>
      <c r="L50" s="1" t="s">
        <v>332</v>
      </c>
      <c r="M50" s="1" t="s">
        <v>390</v>
      </c>
      <c r="N50" s="1"/>
      <c r="O50" s="1" t="s">
        <v>333</v>
      </c>
      <c r="P50" s="4">
        <v>92</v>
      </c>
      <c r="Q50" s="18">
        <v>2</v>
      </c>
      <c r="R50" s="18">
        <v>70</v>
      </c>
      <c r="S50" s="18">
        <v>63</v>
      </c>
      <c r="T50" s="18">
        <v>67</v>
      </c>
      <c r="U50" s="18">
        <v>71</v>
      </c>
      <c r="V50" s="18">
        <v>67</v>
      </c>
      <c r="W50" s="18">
        <v>68</v>
      </c>
      <c r="X50" s="18">
        <v>68</v>
      </c>
      <c r="Y50" s="18">
        <f t="shared" si="10"/>
        <v>474</v>
      </c>
      <c r="Z50" s="18">
        <f t="shared" si="11"/>
        <v>71</v>
      </c>
      <c r="AA50" s="18">
        <f t="shared" si="12"/>
        <v>63</v>
      </c>
      <c r="AB50" s="18">
        <f t="shared" si="0"/>
        <v>340</v>
      </c>
      <c r="AC50" s="18">
        <f t="shared" si="13"/>
        <v>68</v>
      </c>
      <c r="AD50" s="19">
        <f t="shared" si="1"/>
        <v>80</v>
      </c>
      <c r="AE50" s="23"/>
      <c r="AF50" s="57"/>
      <c r="AG50" s="23"/>
      <c r="AH50" s="38"/>
    </row>
    <row r="51" spans="1:34" s="5" customFormat="1" ht="20.25" customHeight="1" hidden="1">
      <c r="A51" s="52" t="s">
        <v>20</v>
      </c>
      <c r="B51" s="75">
        <v>49</v>
      </c>
      <c r="C51" s="1" t="s">
        <v>349</v>
      </c>
      <c r="D51" s="1" t="s">
        <v>344</v>
      </c>
      <c r="E51" s="1" t="s">
        <v>343</v>
      </c>
      <c r="F51" s="2" t="s">
        <v>342</v>
      </c>
      <c r="G51" s="1" t="s">
        <v>334</v>
      </c>
      <c r="H51" s="2" t="s">
        <v>345</v>
      </c>
      <c r="I51" s="1" t="s">
        <v>346</v>
      </c>
      <c r="J51" s="1" t="s">
        <v>346</v>
      </c>
      <c r="K51" s="1" t="s">
        <v>347</v>
      </c>
      <c r="L51" s="1" t="s">
        <v>348</v>
      </c>
      <c r="M51" s="1">
        <v>15251382619</v>
      </c>
      <c r="N51" s="1"/>
      <c r="O51" s="1" t="s">
        <v>333</v>
      </c>
      <c r="P51" s="4">
        <v>86</v>
      </c>
      <c r="Q51" s="18">
        <v>19</v>
      </c>
      <c r="R51" s="18">
        <v>69</v>
      </c>
      <c r="S51" s="18">
        <v>70</v>
      </c>
      <c r="T51" s="18">
        <v>71</v>
      </c>
      <c r="U51" s="18">
        <v>79</v>
      </c>
      <c r="V51" s="18">
        <v>72</v>
      </c>
      <c r="W51" s="18">
        <v>78</v>
      </c>
      <c r="X51" s="18">
        <v>76</v>
      </c>
      <c r="Y51" s="18">
        <f t="shared" si="10"/>
        <v>515</v>
      </c>
      <c r="Z51" s="18">
        <f t="shared" si="11"/>
        <v>79</v>
      </c>
      <c r="AA51" s="18">
        <f t="shared" si="12"/>
        <v>69</v>
      </c>
      <c r="AB51" s="18">
        <f t="shared" si="0"/>
        <v>367</v>
      </c>
      <c r="AC51" s="18">
        <f t="shared" si="13"/>
        <v>73.4</v>
      </c>
      <c r="AD51" s="19">
        <f t="shared" si="1"/>
        <v>79.7</v>
      </c>
      <c r="AE51" s="23"/>
      <c r="AF51" s="57"/>
      <c r="AG51" s="23"/>
      <c r="AH51" s="38"/>
    </row>
    <row r="52" spans="1:34" s="5" customFormat="1" ht="20.25" customHeight="1" hidden="1">
      <c r="A52" s="53">
        <v>31</v>
      </c>
      <c r="B52" s="63">
        <v>50</v>
      </c>
      <c r="C52" s="1" t="s">
        <v>355</v>
      </c>
      <c r="D52" s="1" t="s">
        <v>353</v>
      </c>
      <c r="E52" s="1" t="s">
        <v>343</v>
      </c>
      <c r="F52" s="2" t="s">
        <v>350</v>
      </c>
      <c r="G52" s="1" t="s">
        <v>334</v>
      </c>
      <c r="H52" s="2" t="s">
        <v>354</v>
      </c>
      <c r="I52" s="1" t="s">
        <v>351</v>
      </c>
      <c r="J52" s="1" t="s">
        <v>351</v>
      </c>
      <c r="K52" s="1" t="s">
        <v>352</v>
      </c>
      <c r="L52" s="1" t="s">
        <v>332</v>
      </c>
      <c r="M52" s="1">
        <v>18795775716</v>
      </c>
      <c r="N52" s="1"/>
      <c r="O52" s="1" t="s">
        <v>333</v>
      </c>
      <c r="P52" s="4">
        <v>82</v>
      </c>
      <c r="Q52" s="18">
        <v>21</v>
      </c>
      <c r="R52" s="18">
        <v>65</v>
      </c>
      <c r="S52" s="18">
        <v>65</v>
      </c>
      <c r="T52" s="18">
        <v>65</v>
      </c>
      <c r="U52" s="18">
        <v>64</v>
      </c>
      <c r="V52" s="18">
        <v>75</v>
      </c>
      <c r="W52" s="18">
        <v>76</v>
      </c>
      <c r="X52" s="18">
        <v>66</v>
      </c>
      <c r="Y52" s="18">
        <f t="shared" si="10"/>
        <v>476</v>
      </c>
      <c r="Z52" s="18">
        <f t="shared" si="11"/>
        <v>76</v>
      </c>
      <c r="AA52" s="18">
        <f t="shared" si="12"/>
        <v>64</v>
      </c>
      <c r="AB52" s="18">
        <f t="shared" si="0"/>
        <v>336</v>
      </c>
      <c r="AC52" s="18">
        <f t="shared" si="13"/>
        <v>67.2</v>
      </c>
      <c r="AD52" s="19">
        <f t="shared" si="1"/>
        <v>74.6</v>
      </c>
      <c r="AE52" s="23"/>
      <c r="AF52" s="57"/>
      <c r="AG52" s="23"/>
      <c r="AH52" s="38"/>
    </row>
    <row r="53" spans="1:35" s="5" customFormat="1" ht="28.5" customHeight="1" hidden="1">
      <c r="A53" s="52" t="s">
        <v>21</v>
      </c>
      <c r="B53" s="75">
        <v>51</v>
      </c>
      <c r="C53" s="1" t="s">
        <v>300</v>
      </c>
      <c r="D53" s="2" t="s">
        <v>100</v>
      </c>
      <c r="E53" s="2" t="s">
        <v>23</v>
      </c>
      <c r="F53" s="2" t="s">
        <v>72</v>
      </c>
      <c r="G53" s="2" t="s">
        <v>25</v>
      </c>
      <c r="H53" s="2" t="s">
        <v>101</v>
      </c>
      <c r="I53" s="2" t="s">
        <v>73</v>
      </c>
      <c r="J53" s="2" t="s">
        <v>73</v>
      </c>
      <c r="K53" s="2" t="s">
        <v>74</v>
      </c>
      <c r="L53" s="2" t="s">
        <v>23</v>
      </c>
      <c r="M53" s="2" t="s">
        <v>102</v>
      </c>
      <c r="N53" s="2"/>
      <c r="O53" s="2" t="s">
        <v>327</v>
      </c>
      <c r="P53" s="4">
        <v>83</v>
      </c>
      <c r="Q53" s="4"/>
      <c r="R53" s="4"/>
      <c r="S53" s="4"/>
      <c r="T53" s="4"/>
      <c r="U53" s="4"/>
      <c r="V53" s="4"/>
      <c r="W53" s="4"/>
      <c r="X53" s="4"/>
      <c r="Y53" s="4"/>
      <c r="Z53" s="4"/>
      <c r="AA53" s="4"/>
      <c r="AB53" s="4">
        <f>Y53-Z53-AA53</f>
        <v>0</v>
      </c>
      <c r="AC53" s="17">
        <v>83.2</v>
      </c>
      <c r="AD53" s="14">
        <f>(P53+AC53)/2</f>
        <v>83.1</v>
      </c>
      <c r="AE53" s="14"/>
      <c r="AF53" s="58"/>
      <c r="AG53" s="14"/>
      <c r="AH53" s="36" t="s">
        <v>392</v>
      </c>
      <c r="AI53" s="51" t="s">
        <v>423</v>
      </c>
    </row>
    <row r="54" spans="1:34" s="5" customFormat="1" ht="20.25" customHeight="1" hidden="1">
      <c r="A54" s="53">
        <v>32</v>
      </c>
      <c r="B54" s="63">
        <v>52</v>
      </c>
      <c r="C54" s="1" t="s">
        <v>308</v>
      </c>
      <c r="D54" s="2" t="s">
        <v>125</v>
      </c>
      <c r="E54" s="2" t="s">
        <v>23</v>
      </c>
      <c r="F54" s="2" t="s">
        <v>72</v>
      </c>
      <c r="G54" s="2" t="s">
        <v>25</v>
      </c>
      <c r="H54" s="2" t="s">
        <v>126</v>
      </c>
      <c r="I54" s="2" t="s">
        <v>26</v>
      </c>
      <c r="J54" s="2" t="s">
        <v>26</v>
      </c>
      <c r="K54" s="2" t="s">
        <v>74</v>
      </c>
      <c r="L54" s="2" t="s">
        <v>23</v>
      </c>
      <c r="M54" s="2" t="s">
        <v>127</v>
      </c>
      <c r="N54" s="2"/>
      <c r="O54" s="2" t="s">
        <v>328</v>
      </c>
      <c r="P54" s="4">
        <v>77</v>
      </c>
      <c r="Q54" s="4"/>
      <c r="R54" s="4"/>
      <c r="S54" s="4"/>
      <c r="T54" s="4"/>
      <c r="U54" s="4"/>
      <c r="V54" s="4"/>
      <c r="W54" s="4"/>
      <c r="X54" s="4"/>
      <c r="Y54" s="4"/>
      <c r="Z54" s="4"/>
      <c r="AA54" s="4"/>
      <c r="AB54" s="4">
        <f t="shared" si="0"/>
        <v>0</v>
      </c>
      <c r="AC54" s="17">
        <v>78.8</v>
      </c>
      <c r="AD54" s="14">
        <f t="shared" si="1"/>
        <v>77.9</v>
      </c>
      <c r="AE54" s="35"/>
      <c r="AF54" s="59"/>
      <c r="AG54" s="35"/>
      <c r="AH54" s="41"/>
    </row>
    <row r="55" spans="1:34" s="5" customFormat="1" ht="20.25" customHeight="1" hidden="1">
      <c r="A55" s="52" t="s">
        <v>22</v>
      </c>
      <c r="B55" s="75">
        <v>53</v>
      </c>
      <c r="C55" s="1" t="s">
        <v>307</v>
      </c>
      <c r="D55" s="2" t="s">
        <v>122</v>
      </c>
      <c r="E55" s="2" t="s">
        <v>23</v>
      </c>
      <c r="F55" s="2" t="s">
        <v>72</v>
      </c>
      <c r="G55" s="2" t="s">
        <v>25</v>
      </c>
      <c r="H55" s="2" t="s">
        <v>123</v>
      </c>
      <c r="I55" s="2" t="s">
        <v>73</v>
      </c>
      <c r="J55" s="2" t="s">
        <v>73</v>
      </c>
      <c r="K55" s="2" t="s">
        <v>74</v>
      </c>
      <c r="L55" s="2" t="s">
        <v>23</v>
      </c>
      <c r="M55" s="2" t="s">
        <v>124</v>
      </c>
      <c r="N55" s="2"/>
      <c r="O55" s="2" t="s">
        <v>328</v>
      </c>
      <c r="P55" s="4">
        <v>74</v>
      </c>
      <c r="Q55" s="4"/>
      <c r="R55" s="4"/>
      <c r="S55" s="4"/>
      <c r="T55" s="4"/>
      <c r="U55" s="4"/>
      <c r="V55" s="4"/>
      <c r="W55" s="4"/>
      <c r="X55" s="4"/>
      <c r="Y55" s="4"/>
      <c r="Z55" s="4"/>
      <c r="AA55" s="4"/>
      <c r="AB55" s="4">
        <f t="shared" si="0"/>
        <v>0</v>
      </c>
      <c r="AC55" s="17">
        <v>79.4</v>
      </c>
      <c r="AD55" s="14">
        <f t="shared" si="1"/>
        <v>76.7</v>
      </c>
      <c r="AE55" s="35"/>
      <c r="AF55" s="59"/>
      <c r="AG55" s="35"/>
      <c r="AH55" s="41"/>
    </row>
    <row r="56" spans="1:34" s="3" customFormat="1" ht="20.25" customHeight="1" hidden="1" thickBot="1">
      <c r="A56" s="53">
        <v>33</v>
      </c>
      <c r="B56" s="63">
        <v>54</v>
      </c>
      <c r="C56" s="25" t="s">
        <v>304</v>
      </c>
      <c r="D56" s="43" t="s">
        <v>397</v>
      </c>
      <c r="E56" s="24" t="s">
        <v>23</v>
      </c>
      <c r="F56" s="24" t="s">
        <v>72</v>
      </c>
      <c r="G56" s="24" t="s">
        <v>25</v>
      </c>
      <c r="H56" s="24" t="s">
        <v>113</v>
      </c>
      <c r="I56" s="24" t="s">
        <v>26</v>
      </c>
      <c r="J56" s="24" t="s">
        <v>26</v>
      </c>
      <c r="K56" s="24" t="s">
        <v>74</v>
      </c>
      <c r="L56" s="24" t="s">
        <v>23</v>
      </c>
      <c r="M56" s="24" t="s">
        <v>114</v>
      </c>
      <c r="N56" s="24"/>
      <c r="O56" s="24" t="s">
        <v>328</v>
      </c>
      <c r="P56" s="26">
        <v>75</v>
      </c>
      <c r="Q56" s="26"/>
      <c r="R56" s="26"/>
      <c r="S56" s="26"/>
      <c r="T56" s="26"/>
      <c r="U56" s="26"/>
      <c r="V56" s="26"/>
      <c r="W56" s="26"/>
      <c r="X56" s="26"/>
      <c r="Y56" s="26"/>
      <c r="Z56" s="26"/>
      <c r="AA56" s="26"/>
      <c r="AB56" s="26">
        <f t="shared" si="0"/>
        <v>0</v>
      </c>
      <c r="AC56" s="44">
        <v>78</v>
      </c>
      <c r="AD56" s="45">
        <f t="shared" si="1"/>
        <v>76.5</v>
      </c>
      <c r="AE56" s="45"/>
      <c r="AF56" s="60"/>
      <c r="AG56" s="45"/>
      <c r="AH56" s="46"/>
    </row>
    <row r="57" spans="1:34" s="5" customFormat="1" ht="20.25" customHeight="1" hidden="1">
      <c r="A57" s="52" t="s">
        <v>9</v>
      </c>
      <c r="B57" s="75">
        <v>55</v>
      </c>
      <c r="C57" s="16" t="s">
        <v>305</v>
      </c>
      <c r="D57" s="20" t="s">
        <v>115</v>
      </c>
      <c r="E57" s="20" t="s">
        <v>23</v>
      </c>
      <c r="F57" s="20" t="s">
        <v>72</v>
      </c>
      <c r="G57" s="20" t="s">
        <v>25</v>
      </c>
      <c r="H57" s="20" t="s">
        <v>116</v>
      </c>
      <c r="I57" s="20" t="s">
        <v>117</v>
      </c>
      <c r="J57" s="20" t="s">
        <v>117</v>
      </c>
      <c r="K57" s="20" t="s">
        <v>74</v>
      </c>
      <c r="L57" s="20" t="s">
        <v>23</v>
      </c>
      <c r="M57" s="20" t="s">
        <v>118</v>
      </c>
      <c r="N57" s="20"/>
      <c r="O57" s="20" t="s">
        <v>328</v>
      </c>
      <c r="P57" s="21">
        <v>76</v>
      </c>
      <c r="Q57" s="21"/>
      <c r="R57" s="21"/>
      <c r="S57" s="21"/>
      <c r="T57" s="21"/>
      <c r="U57" s="21"/>
      <c r="V57" s="21"/>
      <c r="W57" s="21"/>
      <c r="X57" s="21"/>
      <c r="Y57" s="21"/>
      <c r="Z57" s="21"/>
      <c r="AA57" s="21"/>
      <c r="AB57" s="21">
        <f aca="true" t="shared" si="14" ref="AB57:AB72">Y57-Z57-AA57</f>
        <v>0</v>
      </c>
      <c r="AC57" s="42">
        <v>74.6</v>
      </c>
      <c r="AD57" s="35">
        <f aca="true" t="shared" si="15" ref="AD57:AD72">(P57+AC57)/2</f>
        <v>75.3</v>
      </c>
      <c r="AE57" s="35"/>
      <c r="AF57" s="59"/>
      <c r="AG57" s="35"/>
      <c r="AH57" s="41"/>
    </row>
    <row r="58" spans="1:34" s="5" customFormat="1" ht="20.25" customHeight="1" hidden="1">
      <c r="A58" s="53">
        <v>34</v>
      </c>
      <c r="B58" s="63">
        <v>56</v>
      </c>
      <c r="C58" s="1" t="s">
        <v>301</v>
      </c>
      <c r="D58" s="2" t="s">
        <v>103</v>
      </c>
      <c r="E58" s="2" t="s">
        <v>23</v>
      </c>
      <c r="F58" s="2" t="s">
        <v>72</v>
      </c>
      <c r="G58" s="2" t="s">
        <v>25</v>
      </c>
      <c r="H58" s="2" t="s">
        <v>104</v>
      </c>
      <c r="I58" s="2" t="s">
        <v>105</v>
      </c>
      <c r="J58" s="2" t="s">
        <v>105</v>
      </c>
      <c r="K58" s="2" t="s">
        <v>74</v>
      </c>
      <c r="L58" s="2" t="s">
        <v>106</v>
      </c>
      <c r="M58" s="2" t="s">
        <v>107</v>
      </c>
      <c r="N58" s="2"/>
      <c r="O58" s="2" t="s">
        <v>327</v>
      </c>
      <c r="P58" s="4">
        <v>77</v>
      </c>
      <c r="Q58" s="4"/>
      <c r="R58" s="4"/>
      <c r="S58" s="4"/>
      <c r="T58" s="4"/>
      <c r="U58" s="4"/>
      <c r="V58" s="4"/>
      <c r="W58" s="4"/>
      <c r="X58" s="4"/>
      <c r="Y58" s="4"/>
      <c r="Z58" s="4"/>
      <c r="AA58" s="4"/>
      <c r="AB58" s="4">
        <f t="shared" si="14"/>
        <v>0</v>
      </c>
      <c r="AC58" s="17">
        <v>73.2</v>
      </c>
      <c r="AD58" s="14">
        <f t="shared" si="15"/>
        <v>75.1</v>
      </c>
      <c r="AE58" s="35"/>
      <c r="AF58" s="59"/>
      <c r="AG58" s="35"/>
      <c r="AH58" s="41"/>
    </row>
    <row r="59" spans="1:34" s="5" customFormat="1" ht="20.25" customHeight="1" hidden="1" thickBot="1">
      <c r="A59" s="52" t="s">
        <v>10</v>
      </c>
      <c r="B59" s="75">
        <v>57</v>
      </c>
      <c r="C59" s="25" t="s">
        <v>297</v>
      </c>
      <c r="D59" s="24" t="s">
        <v>90</v>
      </c>
      <c r="E59" s="24" t="s">
        <v>23</v>
      </c>
      <c r="F59" s="24" t="s">
        <v>72</v>
      </c>
      <c r="G59" s="24" t="s">
        <v>25</v>
      </c>
      <c r="H59" s="24" t="s">
        <v>91</v>
      </c>
      <c r="I59" s="24" t="s">
        <v>26</v>
      </c>
      <c r="J59" s="24" t="s">
        <v>26</v>
      </c>
      <c r="K59" s="24" t="s">
        <v>74</v>
      </c>
      <c r="L59" s="24" t="s">
        <v>23</v>
      </c>
      <c r="M59" s="24" t="s">
        <v>92</v>
      </c>
      <c r="N59" s="24"/>
      <c r="O59" s="24" t="s">
        <v>327</v>
      </c>
      <c r="P59" s="26">
        <v>83</v>
      </c>
      <c r="Q59" s="26"/>
      <c r="R59" s="26"/>
      <c r="S59" s="26"/>
      <c r="T59" s="26"/>
      <c r="U59" s="26"/>
      <c r="V59" s="26"/>
      <c r="W59" s="26"/>
      <c r="X59" s="26"/>
      <c r="Y59" s="26"/>
      <c r="Z59" s="26"/>
      <c r="AA59" s="26"/>
      <c r="AB59" s="26">
        <f t="shared" si="14"/>
        <v>0</v>
      </c>
      <c r="AC59" s="44">
        <v>67</v>
      </c>
      <c r="AD59" s="45">
        <f t="shared" si="15"/>
        <v>75</v>
      </c>
      <c r="AE59" s="45"/>
      <c r="AF59" s="60"/>
      <c r="AG59" s="45"/>
      <c r="AH59" s="46"/>
    </row>
    <row r="60" spans="1:34" s="5" customFormat="1" ht="20.25" customHeight="1" hidden="1">
      <c r="A60" s="53">
        <v>35</v>
      </c>
      <c r="B60" s="63">
        <v>58</v>
      </c>
      <c r="C60" s="16" t="s">
        <v>294</v>
      </c>
      <c r="D60" s="20" t="s">
        <v>79</v>
      </c>
      <c r="E60" s="20" t="s">
        <v>23</v>
      </c>
      <c r="F60" s="20" t="s">
        <v>72</v>
      </c>
      <c r="G60" s="20" t="s">
        <v>25</v>
      </c>
      <c r="H60" s="20" t="s">
        <v>80</v>
      </c>
      <c r="I60" s="20" t="s">
        <v>81</v>
      </c>
      <c r="J60" s="20" t="s">
        <v>81</v>
      </c>
      <c r="K60" s="20" t="s">
        <v>74</v>
      </c>
      <c r="L60" s="20" t="s">
        <v>82</v>
      </c>
      <c r="M60" s="20" t="s">
        <v>388</v>
      </c>
      <c r="N60" s="20" t="s">
        <v>83</v>
      </c>
      <c r="O60" s="20" t="s">
        <v>327</v>
      </c>
      <c r="P60" s="21">
        <v>73</v>
      </c>
      <c r="Q60" s="21"/>
      <c r="R60" s="21"/>
      <c r="S60" s="21"/>
      <c r="T60" s="21"/>
      <c r="U60" s="21"/>
      <c r="V60" s="21"/>
      <c r="W60" s="21"/>
      <c r="X60" s="21"/>
      <c r="Y60" s="21"/>
      <c r="Z60" s="21"/>
      <c r="AA60" s="21"/>
      <c r="AB60" s="21">
        <f t="shared" si="14"/>
        <v>0</v>
      </c>
      <c r="AC60" s="42">
        <v>76.2</v>
      </c>
      <c r="AD60" s="35">
        <f t="shared" si="15"/>
        <v>74.6</v>
      </c>
      <c r="AE60" s="35"/>
      <c r="AF60" s="59"/>
      <c r="AG60" s="35"/>
      <c r="AH60" s="41"/>
    </row>
    <row r="61" spans="1:34" s="5" customFormat="1" ht="20.25" customHeight="1" hidden="1">
      <c r="A61" s="52" t="s">
        <v>11</v>
      </c>
      <c r="B61" s="75">
        <v>59</v>
      </c>
      <c r="C61" s="1" t="s">
        <v>293</v>
      </c>
      <c r="D61" s="2" t="s">
        <v>76</v>
      </c>
      <c r="E61" s="2" t="s">
        <v>23</v>
      </c>
      <c r="F61" s="2" t="s">
        <v>72</v>
      </c>
      <c r="G61" s="2" t="s">
        <v>25</v>
      </c>
      <c r="H61" s="2" t="s">
        <v>77</v>
      </c>
      <c r="I61" s="2" t="s">
        <v>73</v>
      </c>
      <c r="J61" s="2" t="s">
        <v>73</v>
      </c>
      <c r="K61" s="2" t="s">
        <v>74</v>
      </c>
      <c r="L61" s="2" t="s">
        <v>23</v>
      </c>
      <c r="M61" s="2" t="s">
        <v>78</v>
      </c>
      <c r="N61" s="2" t="s">
        <v>75</v>
      </c>
      <c r="O61" s="2" t="s">
        <v>327</v>
      </c>
      <c r="P61" s="4">
        <v>75</v>
      </c>
      <c r="Q61" s="4"/>
      <c r="R61" s="4"/>
      <c r="S61" s="4"/>
      <c r="T61" s="4"/>
      <c r="U61" s="4"/>
      <c r="V61" s="4"/>
      <c r="W61" s="4"/>
      <c r="X61" s="4"/>
      <c r="Y61" s="4"/>
      <c r="Z61" s="4"/>
      <c r="AA61" s="4"/>
      <c r="AB61" s="4">
        <f t="shared" si="14"/>
        <v>0</v>
      </c>
      <c r="AC61" s="17">
        <v>70</v>
      </c>
      <c r="AD61" s="14">
        <f t="shared" si="15"/>
        <v>72.5</v>
      </c>
      <c r="AE61" s="35"/>
      <c r="AF61" s="59"/>
      <c r="AG61" s="35"/>
      <c r="AH61" s="41"/>
    </row>
    <row r="62" spans="1:34" s="5" customFormat="1" ht="20.25" customHeight="1" hidden="1">
      <c r="A62" s="53">
        <v>36</v>
      </c>
      <c r="B62" s="63">
        <v>60</v>
      </c>
      <c r="C62" s="1" t="s">
        <v>296</v>
      </c>
      <c r="D62" s="11" t="s">
        <v>398</v>
      </c>
      <c r="E62" s="2" t="s">
        <v>23</v>
      </c>
      <c r="F62" s="2" t="s">
        <v>72</v>
      </c>
      <c r="G62" s="2" t="s">
        <v>25</v>
      </c>
      <c r="H62" s="2" t="s">
        <v>88</v>
      </c>
      <c r="I62" s="2" t="s">
        <v>26</v>
      </c>
      <c r="J62" s="2" t="s">
        <v>26</v>
      </c>
      <c r="K62" s="2" t="s">
        <v>74</v>
      </c>
      <c r="L62" s="2" t="s">
        <v>23</v>
      </c>
      <c r="M62" s="2" t="s">
        <v>89</v>
      </c>
      <c r="N62" s="2"/>
      <c r="O62" s="2" t="s">
        <v>327</v>
      </c>
      <c r="P62" s="4">
        <v>74</v>
      </c>
      <c r="Q62" s="4"/>
      <c r="R62" s="4"/>
      <c r="S62" s="4"/>
      <c r="T62" s="4"/>
      <c r="U62" s="4"/>
      <c r="V62" s="4"/>
      <c r="W62" s="4"/>
      <c r="X62" s="4"/>
      <c r="Y62" s="4"/>
      <c r="Z62" s="4"/>
      <c r="AA62" s="4"/>
      <c r="AB62" s="4">
        <f t="shared" si="14"/>
        <v>0</v>
      </c>
      <c r="AC62" s="17">
        <v>69.2</v>
      </c>
      <c r="AD62" s="14">
        <f t="shared" si="15"/>
        <v>71.6</v>
      </c>
      <c r="AE62" s="35"/>
      <c r="AF62" s="59"/>
      <c r="AG62" s="35"/>
      <c r="AH62" s="41"/>
    </row>
    <row r="63" spans="1:34" s="5" customFormat="1" ht="20.25" customHeight="1" hidden="1" thickBot="1">
      <c r="A63" s="52" t="s">
        <v>12</v>
      </c>
      <c r="B63" s="75">
        <v>61</v>
      </c>
      <c r="C63" s="25" t="s">
        <v>298</v>
      </c>
      <c r="D63" s="24" t="s">
        <v>93</v>
      </c>
      <c r="E63" s="24" t="s">
        <v>23</v>
      </c>
      <c r="F63" s="24" t="s">
        <v>72</v>
      </c>
      <c r="G63" s="24" t="s">
        <v>25</v>
      </c>
      <c r="H63" s="24" t="s">
        <v>94</v>
      </c>
      <c r="I63" s="24" t="s">
        <v>26</v>
      </c>
      <c r="J63" s="24" t="s">
        <v>26</v>
      </c>
      <c r="K63" s="24" t="s">
        <v>74</v>
      </c>
      <c r="L63" s="24" t="s">
        <v>23</v>
      </c>
      <c r="M63" s="24" t="s">
        <v>95</v>
      </c>
      <c r="N63" s="24"/>
      <c r="O63" s="24" t="s">
        <v>327</v>
      </c>
      <c r="P63" s="26">
        <v>73</v>
      </c>
      <c r="Q63" s="26"/>
      <c r="R63" s="26"/>
      <c r="S63" s="26"/>
      <c r="T63" s="26"/>
      <c r="U63" s="26"/>
      <c r="V63" s="26"/>
      <c r="W63" s="26"/>
      <c r="X63" s="26"/>
      <c r="Y63" s="26"/>
      <c r="Z63" s="26"/>
      <c r="AA63" s="26"/>
      <c r="AB63" s="26">
        <f t="shared" si="14"/>
        <v>0</v>
      </c>
      <c r="AC63" s="44">
        <v>65.2</v>
      </c>
      <c r="AD63" s="45">
        <f t="shared" si="15"/>
        <v>69.1</v>
      </c>
      <c r="AE63" s="45"/>
      <c r="AF63" s="60"/>
      <c r="AG63" s="45"/>
      <c r="AH63" s="46"/>
    </row>
    <row r="64" spans="1:34" s="5" customFormat="1" ht="20.25" customHeight="1" hidden="1">
      <c r="A64" s="53">
        <v>37</v>
      </c>
      <c r="B64" s="63">
        <v>62</v>
      </c>
      <c r="C64" s="16" t="s">
        <v>310</v>
      </c>
      <c r="D64" s="20" t="s">
        <v>187</v>
      </c>
      <c r="E64" s="20" t="s">
        <v>150</v>
      </c>
      <c r="F64" s="20" t="s">
        <v>183</v>
      </c>
      <c r="G64" s="20" t="s">
        <v>25</v>
      </c>
      <c r="H64" s="20" t="s">
        <v>188</v>
      </c>
      <c r="I64" s="20" t="s">
        <v>143</v>
      </c>
      <c r="J64" s="20" t="s">
        <v>143</v>
      </c>
      <c r="K64" s="20" t="s">
        <v>74</v>
      </c>
      <c r="L64" s="20" t="s">
        <v>150</v>
      </c>
      <c r="M64" s="20" t="s">
        <v>189</v>
      </c>
      <c r="N64" s="20"/>
      <c r="O64" s="20" t="s">
        <v>328</v>
      </c>
      <c r="P64" s="21">
        <v>84</v>
      </c>
      <c r="Q64" s="21"/>
      <c r="R64" s="21"/>
      <c r="S64" s="21"/>
      <c r="T64" s="21"/>
      <c r="U64" s="21"/>
      <c r="V64" s="21"/>
      <c r="W64" s="21"/>
      <c r="X64" s="21"/>
      <c r="Y64" s="21"/>
      <c r="Z64" s="21"/>
      <c r="AA64" s="21"/>
      <c r="AB64" s="21">
        <f t="shared" si="14"/>
        <v>0</v>
      </c>
      <c r="AC64" s="42">
        <v>73</v>
      </c>
      <c r="AD64" s="35">
        <f t="shared" si="15"/>
        <v>78.5</v>
      </c>
      <c r="AE64" s="35"/>
      <c r="AF64" s="59"/>
      <c r="AG64" s="35"/>
      <c r="AH64" s="41"/>
    </row>
    <row r="65" spans="1:34" s="5" customFormat="1" ht="20.25" customHeight="1" hidden="1">
      <c r="A65" s="52" t="s">
        <v>13</v>
      </c>
      <c r="B65" s="75">
        <v>63</v>
      </c>
      <c r="C65" s="1" t="s">
        <v>309</v>
      </c>
      <c r="D65" s="2" t="s">
        <v>184</v>
      </c>
      <c r="E65" s="2" t="s">
        <v>150</v>
      </c>
      <c r="F65" s="2" t="s">
        <v>183</v>
      </c>
      <c r="G65" s="2" t="s">
        <v>25</v>
      </c>
      <c r="H65" s="2" t="s">
        <v>185</v>
      </c>
      <c r="I65" s="2" t="s">
        <v>143</v>
      </c>
      <c r="J65" s="2" t="s">
        <v>143</v>
      </c>
      <c r="K65" s="2" t="s">
        <v>74</v>
      </c>
      <c r="L65" s="2" t="s">
        <v>150</v>
      </c>
      <c r="M65" s="2" t="s">
        <v>186</v>
      </c>
      <c r="N65" s="2"/>
      <c r="O65" s="2" t="s">
        <v>328</v>
      </c>
      <c r="P65" s="4">
        <v>76</v>
      </c>
      <c r="Q65" s="4"/>
      <c r="R65" s="4"/>
      <c r="S65" s="4"/>
      <c r="T65" s="4"/>
      <c r="U65" s="4"/>
      <c r="V65" s="4"/>
      <c r="W65" s="4"/>
      <c r="X65" s="4"/>
      <c r="Y65" s="4"/>
      <c r="Z65" s="4"/>
      <c r="AA65" s="4"/>
      <c r="AB65" s="4">
        <f t="shared" si="14"/>
        <v>0</v>
      </c>
      <c r="AC65" s="17">
        <v>74.6</v>
      </c>
      <c r="AD65" s="14">
        <f t="shared" si="15"/>
        <v>75.3</v>
      </c>
      <c r="AE65" s="35"/>
      <c r="AF65" s="59"/>
      <c r="AG65" s="35"/>
      <c r="AH65" s="41"/>
    </row>
    <row r="66" spans="1:34" s="5" customFormat="1" ht="20.25" customHeight="1" hidden="1">
      <c r="A66" s="53">
        <v>38</v>
      </c>
      <c r="B66" s="63">
        <v>64</v>
      </c>
      <c r="C66" s="1" t="s">
        <v>366</v>
      </c>
      <c r="D66" s="13" t="s">
        <v>400</v>
      </c>
      <c r="E66" s="1" t="s">
        <v>336</v>
      </c>
      <c r="F66" s="2" t="s">
        <v>356</v>
      </c>
      <c r="G66" s="1" t="s">
        <v>334</v>
      </c>
      <c r="H66" s="2" t="s">
        <v>364</v>
      </c>
      <c r="I66" s="1" t="s">
        <v>365</v>
      </c>
      <c r="J66" s="1" t="s">
        <v>365</v>
      </c>
      <c r="K66" s="1" t="s">
        <v>357</v>
      </c>
      <c r="L66" s="1" t="s">
        <v>332</v>
      </c>
      <c r="M66" s="1">
        <v>18842613728</v>
      </c>
      <c r="N66" s="1"/>
      <c r="O66" s="1" t="s">
        <v>358</v>
      </c>
      <c r="P66" s="4">
        <v>74</v>
      </c>
      <c r="Q66" s="4"/>
      <c r="R66" s="4"/>
      <c r="S66" s="4"/>
      <c r="T66" s="4"/>
      <c r="U66" s="4"/>
      <c r="V66" s="4"/>
      <c r="W66" s="4"/>
      <c r="X66" s="4"/>
      <c r="Y66" s="4"/>
      <c r="Z66" s="4"/>
      <c r="AA66" s="4"/>
      <c r="AB66" s="4">
        <f t="shared" si="14"/>
        <v>0</v>
      </c>
      <c r="AC66" s="17">
        <v>69.6</v>
      </c>
      <c r="AD66" s="14">
        <f t="shared" si="15"/>
        <v>71.8</v>
      </c>
      <c r="AE66" s="35"/>
      <c r="AF66" s="59"/>
      <c r="AG66" s="35"/>
      <c r="AH66" s="41"/>
    </row>
    <row r="67" spans="1:34" s="5" customFormat="1" ht="20.25" customHeight="1" hidden="1">
      <c r="A67" s="52" t="s">
        <v>14</v>
      </c>
      <c r="B67" s="75">
        <v>65</v>
      </c>
      <c r="C67" s="1" t="s">
        <v>363</v>
      </c>
      <c r="D67" s="1" t="s">
        <v>360</v>
      </c>
      <c r="E67" s="1" t="s">
        <v>336</v>
      </c>
      <c r="F67" s="2" t="s">
        <v>356</v>
      </c>
      <c r="G67" s="1" t="s">
        <v>334</v>
      </c>
      <c r="H67" s="2" t="s">
        <v>361</v>
      </c>
      <c r="I67" s="1" t="s">
        <v>362</v>
      </c>
      <c r="J67" s="1" t="s">
        <v>362</v>
      </c>
      <c r="K67" s="1" t="s">
        <v>357</v>
      </c>
      <c r="L67" s="1"/>
      <c r="M67" s="1">
        <v>18651311150</v>
      </c>
      <c r="N67" s="1"/>
      <c r="O67" s="1" t="s">
        <v>358</v>
      </c>
      <c r="P67" s="4">
        <v>74</v>
      </c>
      <c r="Q67" s="4"/>
      <c r="R67" s="4"/>
      <c r="S67" s="4"/>
      <c r="T67" s="4"/>
      <c r="U67" s="4"/>
      <c r="V67" s="4"/>
      <c r="W67" s="4"/>
      <c r="X67" s="4"/>
      <c r="Y67" s="4"/>
      <c r="Z67" s="4"/>
      <c r="AA67" s="4"/>
      <c r="AB67" s="4">
        <f t="shared" si="14"/>
        <v>0</v>
      </c>
      <c r="AC67" s="17">
        <v>68</v>
      </c>
      <c r="AD67" s="14">
        <f t="shared" si="15"/>
        <v>71</v>
      </c>
      <c r="AE67" s="35"/>
      <c r="AF67" s="59"/>
      <c r="AG67" s="35"/>
      <c r="AH67" s="41"/>
    </row>
    <row r="68" spans="1:34" s="3" customFormat="1" ht="20.25" customHeight="1" hidden="1">
      <c r="A68" s="53">
        <v>39</v>
      </c>
      <c r="B68" s="63">
        <v>66</v>
      </c>
      <c r="C68" s="1" t="s">
        <v>387</v>
      </c>
      <c r="D68" s="1" t="s">
        <v>384</v>
      </c>
      <c r="E68" s="1" t="s">
        <v>343</v>
      </c>
      <c r="F68" s="2" t="s">
        <v>367</v>
      </c>
      <c r="G68" s="1" t="s">
        <v>334</v>
      </c>
      <c r="H68" s="2" t="s">
        <v>385</v>
      </c>
      <c r="I68" s="1" t="s">
        <v>386</v>
      </c>
      <c r="J68" s="1" t="s">
        <v>386</v>
      </c>
      <c r="K68" s="1" t="s">
        <v>357</v>
      </c>
      <c r="L68" s="1" t="s">
        <v>332</v>
      </c>
      <c r="M68" s="1">
        <v>15151358022</v>
      </c>
      <c r="N68" s="1"/>
      <c r="O68" s="1" t="s">
        <v>358</v>
      </c>
      <c r="P68" s="4">
        <v>74</v>
      </c>
      <c r="Q68" s="4"/>
      <c r="R68" s="4"/>
      <c r="S68" s="4"/>
      <c r="T68" s="4"/>
      <c r="U68" s="4"/>
      <c r="V68" s="4"/>
      <c r="W68" s="4"/>
      <c r="X68" s="4"/>
      <c r="Y68" s="4"/>
      <c r="Z68" s="4"/>
      <c r="AA68" s="4"/>
      <c r="AB68" s="4">
        <f t="shared" si="14"/>
        <v>0</v>
      </c>
      <c r="AC68" s="17">
        <v>74</v>
      </c>
      <c r="AD68" s="14">
        <f t="shared" si="15"/>
        <v>74</v>
      </c>
      <c r="AE68" s="35"/>
      <c r="AF68" s="59"/>
      <c r="AG68" s="35"/>
      <c r="AH68" s="41"/>
    </row>
    <row r="69" spans="1:34" s="5" customFormat="1" ht="20.25" customHeight="1" hidden="1">
      <c r="A69" s="52" t="s">
        <v>15</v>
      </c>
      <c r="B69" s="75">
        <v>67</v>
      </c>
      <c r="C69" s="1" t="s">
        <v>375</v>
      </c>
      <c r="D69" s="1" t="s">
        <v>372</v>
      </c>
      <c r="E69" s="1" t="s">
        <v>343</v>
      </c>
      <c r="F69" s="2" t="s">
        <v>367</v>
      </c>
      <c r="G69" s="1" t="s">
        <v>334</v>
      </c>
      <c r="H69" s="2" t="s">
        <v>373</v>
      </c>
      <c r="I69" s="1" t="s">
        <v>374</v>
      </c>
      <c r="J69" s="1" t="s">
        <v>374</v>
      </c>
      <c r="K69" s="1" t="s">
        <v>357</v>
      </c>
      <c r="L69" s="1" t="s">
        <v>332</v>
      </c>
      <c r="M69" s="1">
        <v>18651383178</v>
      </c>
      <c r="N69" s="1"/>
      <c r="O69" s="1" t="s">
        <v>358</v>
      </c>
      <c r="P69" s="4">
        <v>69</v>
      </c>
      <c r="Q69" s="4"/>
      <c r="R69" s="4"/>
      <c r="S69" s="4"/>
      <c r="T69" s="4"/>
      <c r="U69" s="4"/>
      <c r="V69" s="4"/>
      <c r="W69" s="4"/>
      <c r="X69" s="4"/>
      <c r="Y69" s="4"/>
      <c r="Z69" s="4"/>
      <c r="AA69" s="4"/>
      <c r="AB69" s="4">
        <f t="shared" si="14"/>
        <v>0</v>
      </c>
      <c r="AC69" s="17">
        <v>77.4</v>
      </c>
      <c r="AD69" s="14">
        <f t="shared" si="15"/>
        <v>73.2</v>
      </c>
      <c r="AE69" s="35"/>
      <c r="AF69" s="59"/>
      <c r="AG69" s="35"/>
      <c r="AH69" s="41"/>
    </row>
    <row r="70" spans="1:34" s="5" customFormat="1" ht="20.25" customHeight="1" hidden="1">
      <c r="A70" s="53">
        <v>40</v>
      </c>
      <c r="B70" s="63">
        <v>68</v>
      </c>
      <c r="C70" s="1" t="s">
        <v>371</v>
      </c>
      <c r="D70" s="1" t="s">
        <v>368</v>
      </c>
      <c r="E70" s="1" t="s">
        <v>343</v>
      </c>
      <c r="F70" s="2" t="s">
        <v>367</v>
      </c>
      <c r="G70" s="1" t="s">
        <v>334</v>
      </c>
      <c r="H70" s="2" t="s">
        <v>369</v>
      </c>
      <c r="I70" s="1" t="s">
        <v>359</v>
      </c>
      <c r="J70" s="1" t="s">
        <v>359</v>
      </c>
      <c r="K70" s="1" t="s">
        <v>357</v>
      </c>
      <c r="L70" s="1" t="s">
        <v>370</v>
      </c>
      <c r="M70" s="1">
        <v>13921680703</v>
      </c>
      <c r="N70" s="1"/>
      <c r="O70" s="1" t="s">
        <v>358</v>
      </c>
      <c r="P70" s="4">
        <v>74</v>
      </c>
      <c r="Q70" s="4"/>
      <c r="R70" s="4"/>
      <c r="S70" s="4"/>
      <c r="T70" s="4"/>
      <c r="U70" s="4"/>
      <c r="V70" s="4"/>
      <c r="W70" s="4"/>
      <c r="X70" s="4"/>
      <c r="Y70" s="4"/>
      <c r="Z70" s="4"/>
      <c r="AA70" s="4"/>
      <c r="AB70" s="4">
        <f t="shared" si="14"/>
        <v>0</v>
      </c>
      <c r="AC70" s="17">
        <v>72.4</v>
      </c>
      <c r="AD70" s="14">
        <f t="shared" si="15"/>
        <v>73.2</v>
      </c>
      <c r="AE70" s="35"/>
      <c r="AF70" s="59"/>
      <c r="AG70" s="35"/>
      <c r="AH70" s="41"/>
    </row>
    <row r="71" spans="1:34" s="5" customFormat="1" ht="20.25" customHeight="1" hidden="1">
      <c r="A71" s="52" t="s">
        <v>16</v>
      </c>
      <c r="B71" s="75">
        <v>69</v>
      </c>
      <c r="C71" s="1" t="s">
        <v>379</v>
      </c>
      <c r="D71" s="1" t="s">
        <v>376</v>
      </c>
      <c r="E71" s="1" t="s">
        <v>343</v>
      </c>
      <c r="F71" s="2" t="s">
        <v>367</v>
      </c>
      <c r="G71" s="1" t="s">
        <v>334</v>
      </c>
      <c r="H71" s="2" t="s">
        <v>377</v>
      </c>
      <c r="I71" s="1" t="s">
        <v>378</v>
      </c>
      <c r="J71" s="1" t="s">
        <v>378</v>
      </c>
      <c r="K71" s="1" t="s">
        <v>357</v>
      </c>
      <c r="L71" s="1" t="s">
        <v>332</v>
      </c>
      <c r="M71" s="1">
        <v>15896201037</v>
      </c>
      <c r="N71" s="1"/>
      <c r="O71" s="1" t="s">
        <v>358</v>
      </c>
      <c r="P71" s="4">
        <v>69</v>
      </c>
      <c r="Q71" s="4"/>
      <c r="R71" s="4"/>
      <c r="S71" s="4"/>
      <c r="T71" s="4"/>
      <c r="U71" s="4"/>
      <c r="V71" s="4"/>
      <c r="W71" s="4"/>
      <c r="X71" s="4"/>
      <c r="Y71" s="4"/>
      <c r="Z71" s="4"/>
      <c r="AA71" s="4"/>
      <c r="AB71" s="4">
        <f t="shared" si="14"/>
        <v>0</v>
      </c>
      <c r="AC71" s="17">
        <v>72.4</v>
      </c>
      <c r="AD71" s="14">
        <f t="shared" si="15"/>
        <v>70.7</v>
      </c>
      <c r="AE71" s="35"/>
      <c r="AF71" s="59"/>
      <c r="AG71" s="35"/>
      <c r="AH71" s="41"/>
    </row>
    <row r="72" spans="1:34" s="5" customFormat="1" ht="20.25" customHeight="1" hidden="1" thickBot="1">
      <c r="A72" s="53">
        <v>41</v>
      </c>
      <c r="B72" s="63">
        <v>70</v>
      </c>
      <c r="C72" s="25" t="s">
        <v>383</v>
      </c>
      <c r="D72" s="47" t="s">
        <v>399</v>
      </c>
      <c r="E72" s="25" t="s">
        <v>343</v>
      </c>
      <c r="F72" s="24" t="s">
        <v>367</v>
      </c>
      <c r="G72" s="25" t="s">
        <v>334</v>
      </c>
      <c r="H72" s="24" t="s">
        <v>380</v>
      </c>
      <c r="I72" s="25" t="s">
        <v>381</v>
      </c>
      <c r="J72" s="25" t="s">
        <v>381</v>
      </c>
      <c r="K72" s="25" t="s">
        <v>357</v>
      </c>
      <c r="L72" s="25" t="s">
        <v>382</v>
      </c>
      <c r="M72" s="25">
        <v>18352678511</v>
      </c>
      <c r="N72" s="25"/>
      <c r="O72" s="25" t="s">
        <v>358</v>
      </c>
      <c r="P72" s="26">
        <v>71</v>
      </c>
      <c r="Q72" s="26"/>
      <c r="R72" s="26"/>
      <c r="S72" s="26"/>
      <c r="T72" s="26"/>
      <c r="U72" s="26"/>
      <c r="V72" s="26"/>
      <c r="W72" s="26"/>
      <c r="X72" s="26"/>
      <c r="Y72" s="26"/>
      <c r="Z72" s="26"/>
      <c r="AA72" s="26"/>
      <c r="AB72" s="26">
        <f t="shared" si="14"/>
        <v>0</v>
      </c>
      <c r="AC72" s="44">
        <v>68.4</v>
      </c>
      <c r="AD72" s="45">
        <f t="shared" si="15"/>
        <v>69.7</v>
      </c>
      <c r="AE72" s="45"/>
      <c r="AF72" s="60"/>
      <c r="AG72" s="45"/>
      <c r="AH72" s="46"/>
    </row>
    <row r="73" spans="1:2" ht="14.25" hidden="1">
      <c r="A73" s="52" t="s">
        <v>17</v>
      </c>
      <c r="B73" s="75">
        <v>71</v>
      </c>
    </row>
    <row r="74" spans="1:2" ht="14.25" hidden="1">
      <c r="A74" s="53">
        <v>42</v>
      </c>
      <c r="B74" s="63">
        <v>72</v>
      </c>
    </row>
    <row r="75" spans="1:2" ht="14.25" hidden="1">
      <c r="A75" s="52" t="s">
        <v>18</v>
      </c>
      <c r="B75" s="75">
        <v>73</v>
      </c>
    </row>
    <row r="76" spans="1:2" ht="14.25" hidden="1">
      <c r="A76" s="53">
        <v>43</v>
      </c>
      <c r="B76" s="63">
        <v>74</v>
      </c>
    </row>
  </sheetData>
  <sheetProtection/>
  <mergeCells count="3">
    <mergeCell ref="A1:AH1"/>
    <mergeCell ref="R2:AB2"/>
    <mergeCell ref="AG9:AG13"/>
  </mergeCells>
  <printOptions horizontalCentered="1"/>
  <pageMargins left="0.7480314960629921" right="0.7480314960629921" top="0.2755905511811024" bottom="0.4330708661417323" header="0.15748031496062992" footer="0.1968503937007874"/>
  <pageSetup horizontalDpi="600" verticalDpi="600" orientation="portrait" paperSize="9" r:id="rId1"/>
  <headerFooter alignWithMargins="0">
    <oddFooter>&amp;C第 &amp;P 页，共 &amp;N 页</oddFooter>
  </headerFooter>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2015-08-20T01:07:24Z</cp:lastPrinted>
  <dcterms:created xsi:type="dcterms:W3CDTF">1996-12-17T01:32:42Z</dcterms:created>
  <dcterms:modified xsi:type="dcterms:W3CDTF">2015-09-22T08:39:32Z</dcterms:modified>
  <cp:category/>
  <cp:version/>
  <cp:contentType/>
  <cp:contentStatus/>
</cp:coreProperties>
</file>