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55" activeTab="0"/>
  </bookViews>
  <sheets>
    <sheet name="Sheet1" sheetId="1" r:id="rId1"/>
    <sheet name="Sheet2" sheetId="2" r:id="rId2"/>
    <sheet name="Sheet3" sheetId="3" r:id="rId3"/>
  </sheets>
  <definedNames>
    <definedName name="_xlnm.Print_Titles" localSheetId="0">'Sheet1'!$2:$6</definedName>
  </definedNames>
  <calcPr calcMode="manual" fullCalcOnLoad="1"/>
</workbook>
</file>

<file path=xl/sharedStrings.xml><?xml version="1.0" encoding="utf-8"?>
<sst xmlns="http://schemas.openxmlformats.org/spreadsheetml/2006/main" count="226" uniqueCount="146">
  <si>
    <t>附件2：</t>
  </si>
  <si>
    <t>招录单位（盖章）：湖北省高级人民法院</t>
  </si>
  <si>
    <t>招录机关</t>
  </si>
  <si>
    <t>招录
职位</t>
  </si>
  <si>
    <t>职位代码</t>
  </si>
  <si>
    <t>招考人数</t>
  </si>
  <si>
    <t>笔试
排名</t>
  </si>
  <si>
    <t>姓  名</t>
  </si>
  <si>
    <t>性别</t>
  </si>
  <si>
    <t>准考证号</t>
  </si>
  <si>
    <t>笔    试</t>
  </si>
  <si>
    <t>综合
成绩</t>
  </si>
  <si>
    <t>毕业院校</t>
  </si>
  <si>
    <t>所学专业</t>
  </si>
  <si>
    <t>工作单位</t>
  </si>
  <si>
    <t>四项目人员及退役大学生士兵</t>
  </si>
  <si>
    <t>备注</t>
  </si>
  <si>
    <t>行政职业能力测验</t>
  </si>
  <si>
    <t>申论</t>
  </si>
  <si>
    <t>公安基础知识</t>
  </si>
  <si>
    <t>综合知识测试</t>
  </si>
  <si>
    <t>折算分</t>
  </si>
  <si>
    <t>项目类别</t>
  </si>
  <si>
    <t>服务单位</t>
  </si>
  <si>
    <t>省高级
人民法院</t>
  </si>
  <si>
    <t>法官</t>
  </si>
  <si>
    <t>刘润</t>
  </si>
  <si>
    <t>男</t>
  </si>
  <si>
    <t>10230393117</t>
  </si>
  <si>
    <t>中南财经政法大学</t>
  </si>
  <si>
    <t>刑法学</t>
  </si>
  <si>
    <t>岳阳市岳阳楼区人民检察院</t>
  </si>
  <si>
    <t>王金萍</t>
  </si>
  <si>
    <t>女</t>
  </si>
  <si>
    <t>10230488229</t>
  </si>
  <si>
    <t>诉讼法学
(刑事诉讼法学方向)</t>
  </si>
  <si>
    <t>郑州市中原区人民检察院</t>
  </si>
  <si>
    <t>崔成敏</t>
  </si>
  <si>
    <t>10230489010</t>
  </si>
  <si>
    <t>无</t>
  </si>
  <si>
    <t>华中师范大学</t>
  </si>
  <si>
    <t>司法
警察</t>
  </si>
  <si>
    <t>张胜</t>
  </si>
  <si>
    <t>10230519515</t>
  </si>
  <si>
    <t>中央广播电视大学
（成人教育）</t>
  </si>
  <si>
    <t>法学</t>
  </si>
  <si>
    <t>即墨市人民检察院
（聘用人员）</t>
  </si>
  <si>
    <t>陈圣强</t>
  </si>
  <si>
    <t>10230555227</t>
  </si>
  <si>
    <t>湖北警官学院
（自学考试）</t>
  </si>
  <si>
    <t>刑事侦察</t>
  </si>
  <si>
    <t>湖北省武汉市公安局
特警支队江北机动大队</t>
  </si>
  <si>
    <t>朱雍忌</t>
  </si>
  <si>
    <t>10230393126</t>
  </si>
  <si>
    <t>西北政法大学</t>
  </si>
  <si>
    <t>宿迁市宿城区人民法院</t>
  </si>
  <si>
    <t>武汉海事
法院</t>
  </si>
  <si>
    <t>初任
法官</t>
  </si>
  <si>
    <t>莫俊超</t>
  </si>
  <si>
    <t>10230410110</t>
  </si>
  <si>
    <t>郑州大学升达经贸管理学院</t>
  </si>
  <si>
    <t>鹤壁市职工医疗保险管理处</t>
  </si>
  <si>
    <t>严芳</t>
  </si>
  <si>
    <t>10230463730</t>
  </si>
  <si>
    <t>武汉理工大学</t>
  </si>
  <si>
    <t>经济法</t>
  </si>
  <si>
    <t>崔晓</t>
  </si>
  <si>
    <t>10230480109</t>
  </si>
  <si>
    <t>西南大学</t>
  </si>
  <si>
    <t>武汉市汉南区纱帽街江下村</t>
  </si>
  <si>
    <t>湖北大学</t>
  </si>
  <si>
    <t>张学敏</t>
  </si>
  <si>
    <t>山东政法学院</t>
  </si>
  <si>
    <t>马帅</t>
  </si>
  <si>
    <t>10230372517</t>
  </si>
  <si>
    <t>法学—经济学交叉培养班</t>
  </si>
  <si>
    <t>汉江中级
人民法院</t>
  </si>
  <si>
    <t>白杰云</t>
  </si>
  <si>
    <t>10230130605</t>
  </si>
  <si>
    <t>侦查学</t>
  </si>
  <si>
    <t>韩一杰</t>
  </si>
  <si>
    <t>10230356421</t>
  </si>
  <si>
    <t>侦查学
（职务犯罪侦查方向）</t>
  </si>
  <si>
    <t>书记员</t>
  </si>
  <si>
    <t>马冰清</t>
  </si>
  <si>
    <t>10230354001</t>
  </si>
  <si>
    <t>河南科技学院</t>
  </si>
  <si>
    <t>尤爱青</t>
  </si>
  <si>
    <t>10230393330</t>
  </si>
  <si>
    <t>中国人民大学</t>
  </si>
  <si>
    <t>陶锡锡</t>
  </si>
  <si>
    <t>10230465510</t>
  </si>
  <si>
    <t>中国地质大学
（武汉）</t>
  </si>
  <si>
    <t>陶理</t>
  </si>
  <si>
    <t>10230407318</t>
  </si>
  <si>
    <t>湖北警官学院</t>
  </si>
  <si>
    <t>张茂</t>
  </si>
  <si>
    <t>10230371220</t>
  </si>
  <si>
    <t>合肥工业大学</t>
  </si>
  <si>
    <t>思想政治教育</t>
  </si>
  <si>
    <t>荆州市荆州区人民法院</t>
  </si>
  <si>
    <t>武汉铁路
运输中级
法院</t>
  </si>
  <si>
    <t>张天文</t>
  </si>
  <si>
    <t>武汉科技大学城市学院</t>
  </si>
  <si>
    <t xml:space="preserve">   法学</t>
  </si>
  <si>
    <t xml:space="preserve">      无</t>
  </si>
  <si>
    <t>陈  超</t>
  </si>
  <si>
    <t>法学二学位</t>
  </si>
  <si>
    <t>武汉宇宸不动产有限公司</t>
  </si>
  <si>
    <t>武汉铁路
运输法院</t>
  </si>
  <si>
    <t>柏婷婷</t>
  </si>
  <si>
    <t>10230364008</t>
  </si>
  <si>
    <t>陈骧君</t>
  </si>
  <si>
    <t>10230330123</t>
  </si>
  <si>
    <t>漆伍</t>
  </si>
  <si>
    <t>10230409915</t>
  </si>
  <si>
    <t>云南民族大学</t>
  </si>
  <si>
    <t>法律硕士</t>
  </si>
  <si>
    <t>黄龙凯</t>
  </si>
  <si>
    <t>10230517818</t>
  </si>
  <si>
    <t>童斌</t>
  </si>
  <si>
    <t>10230168629</t>
  </si>
  <si>
    <t>天津市人民检察院第二分院</t>
  </si>
  <si>
    <t>杜益</t>
  </si>
  <si>
    <t>10230041626</t>
  </si>
  <si>
    <t>财务
人员</t>
  </si>
  <si>
    <t>王哲</t>
  </si>
  <si>
    <t>10230421326</t>
  </si>
  <si>
    <t>湖北工业大学商贸学院</t>
  </si>
  <si>
    <t>财务管理</t>
  </si>
  <si>
    <t>襄阳铁路
运输法院</t>
  </si>
  <si>
    <t>顾昕</t>
  </si>
  <si>
    <t>10230167527</t>
  </si>
  <si>
    <t>孙苏慧</t>
  </si>
  <si>
    <t>10230101609</t>
  </si>
  <si>
    <t>办公室
科员</t>
  </si>
  <si>
    <t>顾守景</t>
  </si>
  <si>
    <t>10230481407</t>
  </si>
  <si>
    <t>华中科技大学</t>
  </si>
  <si>
    <t>软件工程</t>
  </si>
  <si>
    <t>胡贤</t>
  </si>
  <si>
    <r>
      <t xml:space="preserve">        </t>
    </r>
    <r>
      <rPr>
        <sz val="9"/>
        <rFont val="楷体_GB2312"/>
        <family val="3"/>
      </rPr>
      <t>说明：</t>
    </r>
    <r>
      <rPr>
        <sz val="9"/>
        <rFont val="Times"/>
        <family val="1"/>
      </rPr>
      <t>1</t>
    </r>
    <r>
      <rPr>
        <sz val="9"/>
        <rFont val="楷体_GB2312"/>
        <family val="3"/>
      </rPr>
      <t>、面向大学生服务基层四项目人员及退役大学生士兵招考的职位须填写</t>
    </r>
    <r>
      <rPr>
        <sz val="9"/>
        <rFont val="Times"/>
        <family val="1"/>
      </rPr>
      <t>“</t>
    </r>
    <r>
      <rPr>
        <sz val="9"/>
        <rFont val="楷体_GB2312"/>
        <family val="3"/>
      </rPr>
      <t>四项目人员及退役大学生士兵</t>
    </r>
    <r>
      <rPr>
        <sz val="9"/>
        <rFont val="Times"/>
        <family val="1"/>
      </rPr>
      <t>”</t>
    </r>
    <r>
      <rPr>
        <sz val="9"/>
        <rFont val="楷体_GB2312"/>
        <family val="3"/>
      </rPr>
      <t>栏目，项目类别按照</t>
    </r>
    <r>
      <rPr>
        <sz val="9"/>
        <rFont val="Times"/>
        <family val="1"/>
      </rPr>
      <t>“</t>
    </r>
    <r>
      <rPr>
        <sz val="9"/>
        <rFont val="楷体_GB2312"/>
        <family val="3"/>
      </rPr>
      <t>三支一扶</t>
    </r>
    <r>
      <rPr>
        <sz val="9"/>
        <rFont val="Times"/>
        <family val="1"/>
      </rPr>
      <t>(</t>
    </r>
    <r>
      <rPr>
        <sz val="9"/>
        <rFont val="楷体_GB2312"/>
        <family val="3"/>
      </rPr>
      <t>含特岗教师</t>
    </r>
    <r>
      <rPr>
        <sz val="9"/>
        <rFont val="Times"/>
        <family val="1"/>
      </rPr>
      <t>)”</t>
    </r>
    <r>
      <rPr>
        <sz val="9"/>
        <rFont val="楷体_GB2312"/>
        <family val="3"/>
      </rPr>
      <t>、</t>
    </r>
    <r>
      <rPr>
        <sz val="9"/>
        <rFont val="Times"/>
        <family val="1"/>
      </rPr>
      <t>“</t>
    </r>
    <r>
      <rPr>
        <sz val="9"/>
        <rFont val="楷体_GB2312"/>
        <family val="3"/>
      </rPr>
      <t>西部计划志愿者</t>
    </r>
    <r>
      <rPr>
        <sz val="9"/>
        <rFont val="Times"/>
        <family val="1"/>
      </rPr>
      <t>”</t>
    </r>
    <r>
      <rPr>
        <sz val="9"/>
        <rFont val="楷体_GB2312"/>
        <family val="3"/>
      </rPr>
      <t>、</t>
    </r>
    <r>
      <rPr>
        <sz val="9"/>
        <rFont val="Times"/>
        <family val="1"/>
      </rPr>
      <t>“</t>
    </r>
    <r>
      <rPr>
        <sz val="9"/>
        <rFont val="楷体_GB2312"/>
        <family val="3"/>
      </rPr>
      <t>大学生村官</t>
    </r>
    <r>
      <rPr>
        <sz val="9"/>
        <rFont val="Times"/>
        <family val="1"/>
      </rPr>
      <t>”</t>
    </r>
    <r>
      <rPr>
        <sz val="9"/>
        <rFont val="楷体_GB2312"/>
        <family val="3"/>
      </rPr>
      <t>、“退役大学生士兵”填写；</t>
    </r>
    <r>
      <rPr>
        <sz val="9"/>
        <rFont val="Times"/>
        <family val="1"/>
      </rPr>
      <t>2</t>
    </r>
    <r>
      <rPr>
        <sz val="9"/>
        <rFont val="楷体_GB2312"/>
        <family val="3"/>
      </rPr>
      <t>、遴选选调生的职位在备注栏注明</t>
    </r>
    <r>
      <rPr>
        <sz val="9"/>
        <rFont val="Times"/>
        <family val="1"/>
      </rPr>
      <t>“</t>
    </r>
    <r>
      <rPr>
        <sz val="9"/>
        <rFont val="楷体_GB2312"/>
        <family val="3"/>
      </rPr>
      <t>选调生</t>
    </r>
    <r>
      <rPr>
        <sz val="9"/>
        <rFont val="Times"/>
        <family val="1"/>
      </rPr>
      <t>”;3</t>
    </r>
    <r>
      <rPr>
        <sz val="9"/>
        <rFont val="楷体_GB2312"/>
        <family val="3"/>
      </rPr>
      <t>、资格审查阶段递补入围人员在备注栏填写</t>
    </r>
    <r>
      <rPr>
        <sz val="9"/>
        <rFont val="Times"/>
        <family val="1"/>
      </rPr>
      <t>“</t>
    </r>
    <r>
      <rPr>
        <sz val="9"/>
        <rFont val="楷体_GB2312"/>
        <family val="3"/>
      </rPr>
      <t>递补</t>
    </r>
    <r>
      <rPr>
        <sz val="9"/>
        <rFont val="Times"/>
        <family val="1"/>
      </rPr>
      <t>”</t>
    </r>
    <r>
      <rPr>
        <sz val="9"/>
        <rFont val="楷体_GB2312"/>
        <family val="3"/>
      </rPr>
      <t>。</t>
    </r>
  </si>
  <si>
    <t>成绩
排名</t>
  </si>
  <si>
    <t>面试
分数</t>
  </si>
  <si>
    <t>湖北省高级人民法院及直属法院2014年度考试录用公务员入围体检人员名单</t>
  </si>
  <si>
    <t>1:1.5差额考察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</si>
</sst>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00_);[Red]\(0.00\)"/>
  </numFmts>
  <fonts count="35">
    <font>
      <sz val="12"/>
      <name val="宋体"/>
      <family val="0"/>
    </font>
    <font>
      <sz val="11"/>
      <color indexed="62"/>
      <name val="宋体"/>
      <family val="0"/>
    </font>
    <font>
      <sz val="11"/>
      <color indexed="9"/>
      <name val="宋体"/>
      <family val="0"/>
    </font>
    <font>
      <sz val="11"/>
      <color indexed="8"/>
      <name val="宋体"/>
      <family val="0"/>
    </font>
    <font>
      <b/>
      <sz val="18"/>
      <color indexed="56"/>
      <name val="宋体"/>
      <family val="0"/>
    </font>
    <font>
      <b/>
      <sz val="11"/>
      <color indexed="8"/>
      <name val="宋体"/>
      <family val="0"/>
    </font>
    <font>
      <b/>
      <sz val="11"/>
      <color indexed="63"/>
      <name val="宋体"/>
      <family val="0"/>
    </font>
    <font>
      <i/>
      <sz val="11"/>
      <color indexed="23"/>
      <name val="宋体"/>
      <family val="0"/>
    </font>
    <font>
      <sz val="11"/>
      <color indexed="17"/>
      <name val="宋体"/>
      <family val="0"/>
    </font>
    <font>
      <b/>
      <sz val="11"/>
      <color indexed="9"/>
      <name val="宋体"/>
      <family val="0"/>
    </font>
    <font>
      <b/>
      <sz val="11"/>
      <color indexed="56"/>
      <name val="宋体"/>
      <family val="0"/>
    </font>
    <font>
      <b/>
      <sz val="11"/>
      <color indexed="52"/>
      <name val="宋体"/>
      <family val="0"/>
    </font>
    <font>
      <sz val="11"/>
      <color indexed="52"/>
      <name val="宋体"/>
      <family val="0"/>
    </font>
    <font>
      <sz val="11"/>
      <color indexed="60"/>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5"/>
      <name val="Times"/>
      <family val="1"/>
    </font>
    <font>
      <sz val="9"/>
      <name val="Times"/>
      <family val="1"/>
    </font>
    <font>
      <sz val="11"/>
      <name val="黑体"/>
      <family val="0"/>
    </font>
    <font>
      <sz val="11"/>
      <name val="Times"/>
      <family val="1"/>
    </font>
    <font>
      <sz val="10"/>
      <name val="仿宋_GB2312"/>
      <family val="3"/>
    </font>
    <font>
      <sz val="9"/>
      <name val="仿宋"/>
      <family val="3"/>
    </font>
    <font>
      <sz val="9"/>
      <name val="仿宋_GB2312"/>
      <family val="3"/>
    </font>
    <font>
      <sz val="15"/>
      <name val="仿宋_GB2312"/>
      <family val="3"/>
    </font>
    <font>
      <sz val="20"/>
      <name val="方正小标宋简体"/>
      <family val="0"/>
    </font>
    <font>
      <sz val="11"/>
      <name val="仿宋_GB2312"/>
      <family val="3"/>
    </font>
    <font>
      <sz val="10"/>
      <name val="黑体"/>
      <family val="0"/>
    </font>
    <font>
      <sz val="11"/>
      <name val="仿宋"/>
      <family val="3"/>
    </font>
    <font>
      <sz val="11"/>
      <color indexed="8"/>
      <name val="仿宋"/>
      <family val="3"/>
    </font>
    <font>
      <sz val="12"/>
      <name val="仿宋"/>
      <family val="3"/>
    </font>
    <font>
      <sz val="10"/>
      <name val="Times"/>
      <family val="1"/>
    </font>
    <font>
      <sz val="9"/>
      <name val="楷体_GB2312"/>
      <family val="3"/>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medium"/>
      <bottom style="thin"/>
    </border>
    <border>
      <left style="thin"/>
      <right style="thin"/>
      <top style="medium"/>
      <bottom>
        <color indexed="63"/>
      </bottom>
    </border>
    <border>
      <left style="thin"/>
      <right style="thin"/>
      <top style="thin"/>
      <bottom>
        <color indexed="63"/>
      </bottom>
    </border>
    <border>
      <left style="thin"/>
      <right style="thin"/>
      <top/>
      <bottom>
        <color indexed="63"/>
      </bottom>
    </border>
    <border>
      <left style="thin"/>
      <right style="thin"/>
      <top/>
      <bottom style="mediu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medium"/>
      <right style="thin"/>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4"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8" fillId="4" borderId="0" applyNumberFormat="0" applyBorder="0" applyAlignment="0" applyProtection="0"/>
    <xf numFmtId="0" fontId="5"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16" borderId="5" applyNumberFormat="0" applyAlignment="0" applyProtection="0"/>
    <xf numFmtId="0" fontId="9" fillId="17" borderId="6" applyNumberFormat="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6" fillId="16" borderId="8" applyNumberFormat="0" applyAlignment="0" applyProtection="0"/>
    <xf numFmtId="0" fontId="1" fillId="7" borderId="5" applyNumberFormat="0" applyAlignment="0" applyProtection="0"/>
    <xf numFmtId="0" fontId="0" fillId="23" borderId="9" applyNumberFormat="0" applyFont="0" applyAlignment="0" applyProtection="0"/>
  </cellStyleXfs>
  <cellXfs count="179">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0" fillId="0" borderId="0" xfId="0" applyFont="1" applyFill="1" applyAlignment="1">
      <alignment/>
    </xf>
    <xf numFmtId="0" fontId="21" fillId="0" borderId="0" xfId="0" applyFont="1" applyAlignment="1">
      <alignment/>
    </xf>
    <xf numFmtId="0" fontId="21" fillId="0" borderId="0" xfId="0" applyFont="1" applyFill="1" applyAlignment="1">
      <alignment/>
    </xf>
    <xf numFmtId="0" fontId="22" fillId="0" borderId="0" xfId="0" applyFont="1" applyAlignment="1">
      <alignment horizontal="center" vertical="center" wrapText="1"/>
    </xf>
    <xf numFmtId="0" fontId="22" fillId="0" borderId="0" xfId="0" applyFont="1" applyAlignment="1">
      <alignment/>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8" fillId="0" borderId="10" xfId="0" applyFont="1" applyBorder="1" applyAlignment="1">
      <alignment horizontal="center" vertical="center" wrapText="1" shrinkToFit="1"/>
    </xf>
    <xf numFmtId="0" fontId="29" fillId="24" borderId="10" xfId="40" applyFont="1" applyFill="1" applyBorder="1" applyAlignment="1">
      <alignment horizontal="center" vertical="center" wrapText="1"/>
      <protection/>
    </xf>
    <xf numFmtId="0" fontId="30"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wrapText="1"/>
    </xf>
    <xf numFmtId="0" fontId="29" fillId="0" borderId="10" xfId="40" applyFont="1" applyFill="1" applyBorder="1" applyAlignment="1">
      <alignment horizontal="center" vertical="center" wrapText="1"/>
      <protection/>
    </xf>
    <xf numFmtId="0" fontId="30" fillId="0"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24" borderId="11" xfId="0" applyFont="1" applyFill="1" applyBorder="1" applyAlignment="1">
      <alignment horizontal="center" vertical="center" wrapText="1"/>
    </xf>
    <xf numFmtId="0" fontId="30" fillId="24" borderId="10" xfId="0" applyNumberFormat="1" applyFont="1" applyFill="1" applyBorder="1" applyAlignment="1">
      <alignment horizontal="center" vertical="center" wrapText="1"/>
    </xf>
    <xf numFmtId="0" fontId="30" fillId="0" borderId="10" xfId="0" applyNumberFormat="1" applyFont="1" applyBorder="1" applyAlignment="1">
      <alignment horizontal="center" vertical="center" wrapText="1"/>
    </xf>
    <xf numFmtId="0" fontId="30" fillId="0" borderId="10" xfId="0" applyNumberFormat="1"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10" xfId="0" applyFont="1" applyFill="1" applyBorder="1" applyAlignment="1">
      <alignment horizontal="center" vertical="center"/>
    </xf>
    <xf numFmtId="0" fontId="29" fillId="0" borderId="10" xfId="0" applyFont="1" applyBorder="1" applyAlignment="1">
      <alignment horizontal="center" vertical="center"/>
    </xf>
    <xf numFmtId="0" fontId="29" fillId="24" borderId="10" xfId="0" applyNumberFormat="1" applyFont="1" applyFill="1" applyBorder="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center" vertical="center" wrapText="1" shrinkToFit="1"/>
    </xf>
    <xf numFmtId="0" fontId="29" fillId="0" borderId="10" xfId="40" applyFont="1" applyBorder="1" applyAlignment="1">
      <alignment horizontal="center" vertical="center" wrapText="1"/>
      <protection/>
    </xf>
    <xf numFmtId="0" fontId="20" fillId="0" borderId="13" xfId="0" applyFont="1" applyBorder="1" applyAlignment="1">
      <alignment horizontal="center" vertical="center" wrapText="1"/>
    </xf>
    <xf numFmtId="178" fontId="30" fillId="24" borderId="10" xfId="0" applyNumberFormat="1" applyFont="1" applyFill="1" applyBorder="1" applyAlignment="1">
      <alignment horizontal="center" vertical="center"/>
    </xf>
    <xf numFmtId="179" fontId="30" fillId="24" borderId="10" xfId="0" applyNumberFormat="1" applyFont="1" applyFill="1" applyBorder="1" applyAlignment="1">
      <alignment horizontal="center" vertical="center"/>
    </xf>
    <xf numFmtId="0" fontId="30" fillId="24" borderId="10" xfId="0" applyFont="1" applyFill="1" applyBorder="1" applyAlignment="1">
      <alignment horizontal="center" vertical="center" wrapText="1"/>
    </xf>
    <xf numFmtId="178" fontId="30" fillId="24" borderId="10" xfId="0" applyNumberFormat="1" applyFont="1" applyFill="1" applyBorder="1" applyAlignment="1">
      <alignment horizontal="center" vertical="center" wrapText="1"/>
    </xf>
    <xf numFmtId="179" fontId="30" fillId="24" borderId="10" xfId="0" applyNumberFormat="1" applyFont="1" applyFill="1" applyBorder="1" applyAlignment="1">
      <alignment horizontal="center" vertical="center" wrapText="1"/>
    </xf>
    <xf numFmtId="179" fontId="30" fillId="0" borderId="10" xfId="0" applyNumberFormat="1" applyFont="1" applyBorder="1" applyAlignment="1">
      <alignment horizontal="center" vertical="center" wrapText="1"/>
    </xf>
    <xf numFmtId="178" fontId="29" fillId="24" borderId="10" xfId="40" applyNumberFormat="1" applyFont="1" applyFill="1" applyBorder="1" applyAlignment="1">
      <alignment horizontal="center" vertical="center" wrapText="1"/>
      <protection/>
    </xf>
    <xf numFmtId="179" fontId="29" fillId="24" borderId="10" xfId="40" applyNumberFormat="1" applyFont="1" applyFill="1" applyBorder="1" applyAlignment="1">
      <alignment horizontal="center" vertical="center" wrapText="1"/>
      <protection/>
    </xf>
    <xf numFmtId="49" fontId="29" fillId="24" borderId="10" xfId="40" applyNumberFormat="1" applyFont="1" applyFill="1" applyBorder="1" applyAlignment="1">
      <alignment horizontal="center" vertical="center" wrapText="1"/>
      <protection/>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8" fillId="24" borderId="10" xfId="0" applyFont="1" applyFill="1" applyBorder="1" applyAlignment="1">
      <alignment horizontal="center" vertical="center" wrapText="1" shrinkToFit="1"/>
    </xf>
    <xf numFmtId="0" fontId="29" fillId="24" borderId="10" xfId="0" applyNumberFormat="1" applyFont="1" applyFill="1" applyBorder="1" applyAlignment="1">
      <alignment horizontal="center" vertical="center" wrapText="1"/>
    </xf>
    <xf numFmtId="0" fontId="29" fillId="0" borderId="10" xfId="0" applyNumberFormat="1" applyFont="1" applyBorder="1" applyAlignment="1">
      <alignment horizontal="center" vertical="center" wrapText="1"/>
    </xf>
    <xf numFmtId="0" fontId="29" fillId="24" borderId="11" xfId="0" applyFont="1" applyFill="1" applyBorder="1" applyAlignment="1">
      <alignment horizontal="center" vertical="center"/>
    </xf>
    <xf numFmtId="0" fontId="31" fillId="24" borderId="10" xfId="0" applyFont="1" applyFill="1" applyBorder="1" applyAlignment="1">
      <alignment horizontal="center" vertical="center"/>
    </xf>
    <xf numFmtId="0" fontId="31" fillId="0" borderId="10" xfId="0" applyFont="1" applyBorder="1" applyAlignment="1">
      <alignment horizontal="center" vertical="center"/>
    </xf>
    <xf numFmtId="0" fontId="32" fillId="0" borderId="13" xfId="0" applyFont="1" applyBorder="1" applyAlignment="1">
      <alignment/>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32" fillId="0" borderId="10" xfId="0" applyFont="1" applyBorder="1" applyAlignment="1">
      <alignment/>
    </xf>
    <xf numFmtId="0" fontId="19" fillId="0" borderId="10" xfId="0" applyFont="1" applyBorder="1" applyAlignment="1">
      <alignment horizontal="center" vertical="center" wrapText="1"/>
    </xf>
    <xf numFmtId="0" fontId="23" fillId="24" borderId="10" xfId="40" applyFont="1" applyFill="1" applyBorder="1" applyAlignment="1">
      <alignment horizontal="center" vertical="center" wrapText="1"/>
      <protection/>
    </xf>
    <xf numFmtId="0" fontId="31" fillId="0" borderId="10" xfId="40" applyFont="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0" xfId="0" applyFont="1" applyFill="1" applyAlignment="1">
      <alignment horizontal="center" vertical="center" wrapText="1"/>
    </xf>
    <xf numFmtId="0" fontId="30" fillId="24" borderId="10" xfId="0" applyNumberFormat="1" applyFont="1" applyFill="1" applyBorder="1" applyAlignment="1" quotePrefix="1">
      <alignment horizontal="center" vertical="center"/>
    </xf>
    <xf numFmtId="0" fontId="30" fillId="0" borderId="10" xfId="0" applyNumberFormat="1" applyFont="1" applyFill="1" applyBorder="1" applyAlignment="1" quotePrefix="1">
      <alignment horizontal="center" vertical="center"/>
    </xf>
    <xf numFmtId="0" fontId="30" fillId="0" borderId="10" xfId="0" applyNumberFormat="1" applyFont="1" applyFill="1" applyBorder="1" applyAlignment="1" quotePrefix="1">
      <alignment horizontal="center" vertical="center" wrapText="1"/>
    </xf>
    <xf numFmtId="0" fontId="30" fillId="24" borderId="11" xfId="0" applyNumberFormat="1" applyFont="1" applyFill="1" applyBorder="1" applyAlignment="1" quotePrefix="1">
      <alignment horizontal="center" vertical="center" wrapText="1"/>
    </xf>
    <xf numFmtId="0" fontId="30" fillId="24" borderId="10" xfId="0" applyNumberFormat="1" applyFont="1" applyFill="1" applyBorder="1" applyAlignment="1" quotePrefix="1">
      <alignment horizontal="center" vertical="center" wrapText="1"/>
    </xf>
    <xf numFmtId="0" fontId="30" fillId="0" borderId="10" xfId="0" applyNumberFormat="1" applyFont="1" applyBorder="1" applyAlignment="1" quotePrefix="1">
      <alignment horizontal="center" vertical="center" wrapText="1"/>
    </xf>
    <xf numFmtId="0" fontId="29" fillId="24" borderId="10" xfId="0" applyFont="1" applyFill="1" applyBorder="1" applyAlignment="1" quotePrefix="1">
      <alignment horizontal="center" vertical="center"/>
    </xf>
    <xf numFmtId="0" fontId="29" fillId="0" borderId="10" xfId="0" applyFont="1" applyBorder="1" applyAlignment="1" quotePrefix="1">
      <alignment horizontal="center" vertical="center"/>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xf>
    <xf numFmtId="0" fontId="29" fillId="24" borderId="10" xfId="0" applyNumberFormat="1" applyFont="1" applyFill="1" applyBorder="1" applyAlignment="1" quotePrefix="1">
      <alignment horizontal="center" vertical="center"/>
    </xf>
    <xf numFmtId="0" fontId="29" fillId="0" borderId="10" xfId="0" applyNumberFormat="1" applyFont="1" applyBorder="1" applyAlignment="1" quotePrefix="1">
      <alignment horizontal="left" vertical="center"/>
    </xf>
    <xf numFmtId="0" fontId="29" fillId="24" borderId="11" xfId="0" applyNumberFormat="1" applyFont="1" applyFill="1" applyBorder="1" applyAlignment="1" quotePrefix="1">
      <alignment horizontal="center" vertical="center"/>
    </xf>
    <xf numFmtId="0" fontId="29" fillId="0" borderId="10" xfId="0" applyNumberFormat="1" applyFont="1" applyBorder="1" applyAlignment="1" quotePrefix="1">
      <alignment horizontal="center" vertical="center" wrapText="1"/>
    </xf>
    <xf numFmtId="0" fontId="29" fillId="24" borderId="11" xfId="0" applyNumberFormat="1" applyFont="1" applyFill="1" applyBorder="1" applyAlignment="1" quotePrefix="1">
      <alignment horizontal="center" vertical="center" wrapText="1"/>
    </xf>
    <xf numFmtId="0" fontId="29" fillId="24" borderId="10" xfId="0" applyNumberFormat="1" applyFont="1" applyFill="1" applyBorder="1" applyAlignment="1" quotePrefix="1">
      <alignment horizontal="center" vertical="center" wrapText="1"/>
    </xf>
    <xf numFmtId="0" fontId="29" fillId="24" borderId="14" xfId="40" applyFont="1" applyFill="1" applyBorder="1" applyAlignment="1">
      <alignment horizontal="center" vertical="center" wrapText="1"/>
      <protection/>
    </xf>
    <xf numFmtId="0" fontId="30" fillId="24" borderId="14" xfId="0" applyNumberFormat="1" applyFont="1" applyFill="1" applyBorder="1" applyAlignment="1" quotePrefix="1">
      <alignment horizontal="center" vertical="center"/>
    </xf>
    <xf numFmtId="0" fontId="29" fillId="24" borderId="14" xfId="0" applyFont="1" applyFill="1" applyBorder="1" applyAlignment="1">
      <alignment horizontal="center" vertical="center" wrapText="1"/>
    </xf>
    <xf numFmtId="0" fontId="30" fillId="24" borderId="14" xfId="0" applyNumberFormat="1" applyFont="1" applyFill="1" applyBorder="1" applyAlignment="1">
      <alignment horizontal="center" vertical="center"/>
    </xf>
    <xf numFmtId="178" fontId="30" fillId="24" borderId="14" xfId="0" applyNumberFormat="1" applyFont="1" applyFill="1" applyBorder="1" applyAlignment="1">
      <alignment horizontal="center" vertical="center"/>
    </xf>
    <xf numFmtId="179" fontId="30" fillId="24" borderId="14" xfId="0" applyNumberFormat="1" applyFont="1" applyFill="1" applyBorder="1" applyAlignment="1">
      <alignment horizontal="center" vertical="center"/>
    </xf>
    <xf numFmtId="0" fontId="30" fillId="0" borderId="14" xfId="0" applyNumberFormat="1" applyFont="1" applyFill="1" applyBorder="1" applyAlignment="1" quotePrefix="1">
      <alignment horizontal="center"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6" xfId="0" applyFont="1" applyBorder="1" applyAlignment="1">
      <alignment horizontal="center" vertical="center" wrapText="1"/>
    </xf>
    <xf numFmtId="0" fontId="29" fillId="24" borderId="17" xfId="0" applyFont="1" applyFill="1" applyBorder="1" applyAlignment="1">
      <alignment horizontal="center" vertical="center" wrapText="1"/>
    </xf>
    <xf numFmtId="0" fontId="30" fillId="24" borderId="17" xfId="0" applyNumberFormat="1" applyFont="1" applyFill="1" applyBorder="1" applyAlignment="1" quotePrefix="1">
      <alignment horizontal="center" vertical="center" wrapText="1"/>
    </xf>
    <xf numFmtId="0" fontId="30" fillId="24" borderId="14" xfId="0" applyNumberFormat="1" applyFont="1" applyFill="1" applyBorder="1" applyAlignment="1" quotePrefix="1">
      <alignment horizontal="center" vertical="center" wrapText="1"/>
    </xf>
    <xf numFmtId="0" fontId="30" fillId="24" borderId="14" xfId="0" applyNumberFormat="1" applyFont="1" applyFill="1" applyBorder="1" applyAlignment="1">
      <alignment horizontal="center" vertical="center" wrapText="1"/>
    </xf>
    <xf numFmtId="0" fontId="30" fillId="24" borderId="14" xfId="0" applyFont="1" applyFill="1" applyBorder="1" applyAlignment="1">
      <alignment horizontal="center" vertical="center" wrapText="1"/>
    </xf>
    <xf numFmtId="178" fontId="30" fillId="24" borderId="14" xfId="0" applyNumberFormat="1" applyFont="1" applyFill="1" applyBorder="1" applyAlignment="1">
      <alignment horizontal="center" vertical="center" wrapText="1"/>
    </xf>
    <xf numFmtId="179" fontId="30" fillId="24" borderId="14" xfId="0" applyNumberFormat="1" applyFont="1" applyFill="1" applyBorder="1" applyAlignment="1">
      <alignment horizontal="center" vertical="center" wrapText="1"/>
    </xf>
    <xf numFmtId="0" fontId="30" fillId="0" borderId="14" xfId="0" applyNumberFormat="1" applyFont="1" applyFill="1" applyBorder="1" applyAlignment="1" quotePrefix="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6" xfId="0" applyFont="1" applyFill="1" applyBorder="1" applyAlignment="1">
      <alignment horizontal="center" vertical="center" wrapText="1"/>
    </xf>
    <xf numFmtId="0" fontId="29" fillId="0" borderId="13" xfId="0" applyFont="1" applyBorder="1" applyAlignment="1">
      <alignment horizontal="center" vertical="center"/>
    </xf>
    <xf numFmtId="0" fontId="31" fillId="0" borderId="13" xfId="0" applyFont="1" applyBorder="1" applyAlignment="1">
      <alignment horizontal="center" vertical="center"/>
    </xf>
    <xf numFmtId="179" fontId="30"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29" fillId="24" borderId="17" xfId="0" applyNumberFormat="1" applyFont="1" applyFill="1" applyBorder="1" applyAlignment="1" quotePrefix="1">
      <alignment horizontal="center" vertical="center"/>
    </xf>
    <xf numFmtId="0" fontId="29" fillId="24" borderId="14" xfId="0" applyNumberFormat="1" applyFont="1" applyFill="1" applyBorder="1" applyAlignment="1" quotePrefix="1">
      <alignment horizontal="center" vertical="center"/>
    </xf>
    <xf numFmtId="0" fontId="29" fillId="24" borderId="14" xfId="0" applyNumberFormat="1" applyFont="1" applyFill="1" applyBorder="1" applyAlignment="1">
      <alignment horizontal="center" vertical="center"/>
    </xf>
    <xf numFmtId="0" fontId="23" fillId="24" borderId="14" xfId="40" applyFont="1" applyFill="1" applyBorder="1" applyAlignment="1">
      <alignment horizontal="center" vertical="center" wrapText="1"/>
      <protection/>
    </xf>
    <xf numFmtId="178" fontId="29" fillId="24" borderId="14" xfId="40" applyNumberFormat="1" applyFont="1" applyFill="1" applyBorder="1" applyAlignment="1">
      <alignment horizontal="center" vertical="center" wrapText="1"/>
      <protection/>
    </xf>
    <xf numFmtId="179" fontId="29" fillId="24" borderId="14" xfId="40" applyNumberFormat="1" applyFont="1" applyFill="1" applyBorder="1" applyAlignment="1">
      <alignment horizontal="center" vertical="center" wrapText="1"/>
      <protection/>
    </xf>
    <xf numFmtId="0" fontId="29" fillId="0" borderId="14" xfId="0" applyNumberFormat="1" applyFont="1" applyBorder="1" applyAlignment="1" quotePrefix="1">
      <alignment horizontal="center" vertical="center" wrapText="1"/>
    </xf>
    <xf numFmtId="0" fontId="31" fillId="0" borderId="14" xfId="40" applyFont="1" applyBorder="1" applyAlignment="1">
      <alignment horizontal="center" vertical="center" wrapText="1"/>
      <protection/>
    </xf>
    <xf numFmtId="0" fontId="19" fillId="0" borderId="16" xfId="0" applyFont="1" applyBorder="1" applyAlignment="1">
      <alignment horizontal="center" vertical="center" wrapText="1"/>
    </xf>
    <xf numFmtId="0" fontId="29" fillId="24" borderId="10" xfId="0" applyFont="1" applyFill="1" applyBorder="1" applyAlignment="1">
      <alignment horizontal="center" vertical="center" wrapText="1"/>
    </xf>
    <xf numFmtId="0" fontId="30" fillId="24" borderId="10" xfId="0" applyNumberFormat="1" applyFont="1" applyFill="1" applyBorder="1" applyAlignment="1" quotePrefix="1">
      <alignment horizontal="center" vertical="center"/>
    </xf>
    <xf numFmtId="0" fontId="30" fillId="24" borderId="10" xfId="0" applyNumberFormat="1" applyFont="1" applyFill="1" applyBorder="1" applyAlignment="1">
      <alignment horizontal="center" vertical="center"/>
    </xf>
    <xf numFmtId="0" fontId="29" fillId="24" borderId="10" xfId="40" applyFont="1" applyFill="1" applyBorder="1" applyAlignment="1">
      <alignment horizontal="center" vertical="center" wrapText="1"/>
      <protection/>
    </xf>
    <xf numFmtId="178" fontId="30" fillId="24" borderId="10" xfId="0" applyNumberFormat="1" applyFont="1" applyFill="1" applyBorder="1" applyAlignment="1">
      <alignment horizontal="center" vertical="center"/>
    </xf>
    <xf numFmtId="179" fontId="30" fillId="24" borderId="10" xfId="0" applyNumberFormat="1" applyFont="1" applyFill="1" applyBorder="1" applyAlignment="1">
      <alignment horizontal="center" vertical="center"/>
    </xf>
    <xf numFmtId="0" fontId="29" fillId="24" borderId="14" xfId="0" applyFont="1" applyFill="1" applyBorder="1" applyAlignment="1" quotePrefix="1">
      <alignment horizontal="center" vertical="center"/>
    </xf>
    <xf numFmtId="0" fontId="29" fillId="24" borderId="14" xfId="0" applyFont="1" applyFill="1" applyBorder="1" applyAlignment="1">
      <alignment horizontal="center" vertical="center"/>
    </xf>
    <xf numFmtId="0" fontId="29" fillId="0" borderId="14" xfId="0" applyFont="1" applyBorder="1" applyAlignment="1" quotePrefix="1">
      <alignment horizontal="center" vertical="center"/>
    </xf>
    <xf numFmtId="0" fontId="30" fillId="0" borderId="14" xfId="0" applyNumberFormat="1"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49" fontId="29" fillId="24" borderId="14" xfId="40" applyNumberFormat="1" applyFont="1" applyFill="1" applyBorder="1" applyAlignment="1">
      <alignment horizontal="center" vertical="center" wrapText="1"/>
      <protection/>
    </xf>
    <xf numFmtId="0" fontId="29" fillId="0" borderId="14" xfId="40" applyFont="1" applyBorder="1" applyAlignment="1">
      <alignment horizontal="center" vertical="center" wrapText="1"/>
      <protection/>
    </xf>
    <xf numFmtId="178" fontId="29" fillId="24" borderId="18" xfId="40" applyNumberFormat="1" applyFont="1" applyFill="1" applyBorder="1" applyAlignment="1">
      <alignment horizontal="center" vertical="center" wrapText="1"/>
      <protection/>
    </xf>
    <xf numFmtId="179" fontId="29" fillId="24" borderId="18" xfId="40" applyNumberFormat="1" applyFont="1" applyFill="1" applyBorder="1" applyAlignment="1">
      <alignment horizontal="center" vertical="center" wrapText="1"/>
      <protection/>
    </xf>
    <xf numFmtId="0" fontId="28" fillId="0" borderId="10" xfId="0" applyFont="1" applyBorder="1" applyAlignment="1">
      <alignment horizontal="center" vertical="center" wrapText="1"/>
    </xf>
    <xf numFmtId="0" fontId="20" fillId="0" borderId="11" xfId="0" applyFont="1" applyBorder="1" applyAlignment="1">
      <alignment vertical="center" wrapText="1"/>
    </xf>
    <xf numFmtId="0" fontId="28" fillId="0" borderId="10" xfId="0" applyFont="1" applyFill="1" applyBorder="1" applyAlignment="1">
      <alignment horizontal="center" vertical="center" wrapText="1"/>
    </xf>
    <xf numFmtId="0" fontId="29" fillId="24" borderId="11" xfId="0" applyFont="1" applyFill="1" applyBorder="1" applyAlignment="1">
      <alignment horizontal="center" vertical="center" wrapText="1" shrinkToFi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8" fillId="0" borderId="14" xfId="0" applyFont="1" applyBorder="1" applyAlignment="1">
      <alignment horizontal="center" vertical="center" wrapText="1" shrinkToFit="1"/>
    </xf>
    <xf numFmtId="0" fontId="28" fillId="0" borderId="10" xfId="0" applyFont="1" applyBorder="1" applyAlignment="1">
      <alignment horizontal="center" vertical="center" wrapText="1" shrinkToFit="1"/>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8" xfId="0" applyFont="1" applyFill="1" applyBorder="1" applyAlignment="1">
      <alignment horizontal="center" vertical="center" wrapText="1" shrinkToFit="1"/>
    </xf>
    <xf numFmtId="0" fontId="28" fillId="0" borderId="19" xfId="0" applyFont="1" applyFill="1" applyBorder="1" applyAlignment="1">
      <alignment horizontal="center" vertical="center" wrapText="1" shrinkToFit="1"/>
    </xf>
    <xf numFmtId="0" fontId="28" fillId="0" borderId="19" xfId="0" applyFont="1" applyBorder="1" applyAlignment="1">
      <alignment horizontal="center" vertical="center" wrapText="1" shrinkToFit="1"/>
    </xf>
    <xf numFmtId="0" fontId="28" fillId="0" borderId="14"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18"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8" xfId="0" applyFont="1" applyBorder="1" applyAlignment="1">
      <alignment horizontal="center" vertical="center" wrapText="1" shrinkToFit="1"/>
    </xf>
    <xf numFmtId="0" fontId="28" fillId="0" borderId="13" xfId="0" applyFont="1" applyBorder="1" applyAlignment="1">
      <alignment horizontal="center" vertical="center" wrapText="1" shrinkToFit="1"/>
    </xf>
    <xf numFmtId="0" fontId="27" fillId="0" borderId="24" xfId="0" applyFont="1" applyBorder="1" applyAlignment="1">
      <alignment vertical="center" wrapText="1"/>
    </xf>
    <xf numFmtId="0" fontId="26" fillId="0" borderId="0" xfId="0" applyFont="1" applyAlignment="1">
      <alignment horizontal="center" vertical="center" wrapText="1"/>
    </xf>
    <xf numFmtId="0" fontId="25" fillId="0" borderId="0" xfId="0" applyFont="1" applyAlignment="1">
      <alignment vertical="top" wrapText="1"/>
    </xf>
    <xf numFmtId="0" fontId="19" fillId="0" borderId="0" xfId="0" applyFont="1" applyBorder="1" applyAlignment="1">
      <alignment horizontal="left" vertical="center" wrapText="1"/>
    </xf>
    <xf numFmtId="0" fontId="19" fillId="0" borderId="25" xfId="0" applyFont="1" applyBorder="1" applyAlignment="1">
      <alignment horizontal="left" vertical="center"/>
    </xf>
    <xf numFmtId="0" fontId="19" fillId="0" borderId="25" xfId="0" applyFont="1" applyBorder="1" applyAlignment="1">
      <alignment horizontal="center" vertical="center"/>
    </xf>
    <xf numFmtId="0" fontId="28" fillId="0" borderId="10" xfId="0" applyFont="1" applyBorder="1" applyAlignment="1">
      <alignment horizontal="center" vertical="center"/>
    </xf>
    <xf numFmtId="0" fontId="28" fillId="0" borderId="19" xfId="0" applyFont="1" applyBorder="1" applyAlignment="1">
      <alignment horizontal="center" vertical="center"/>
    </xf>
    <xf numFmtId="0" fontId="28" fillId="0" borderId="26"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48"/>
  <sheetViews>
    <sheetView tabSelected="1" zoomScalePageLayoutView="0" workbookViewId="0" topLeftCell="B1">
      <selection activeCell="Q40" sqref="Q40"/>
    </sheetView>
  </sheetViews>
  <sheetFormatPr defaultColWidth="9.00390625" defaultRowHeight="14.25"/>
  <cols>
    <col min="1" max="1" width="9.00390625" style="7" customWidth="1"/>
    <col min="2" max="2" width="6.625" style="8" customWidth="1"/>
    <col min="3" max="3" width="9.75390625" style="8" customWidth="1"/>
    <col min="4" max="4" width="3.125" style="8" customWidth="1"/>
    <col min="5" max="5" width="5.75390625" style="9" hidden="1" customWidth="1"/>
    <col min="6" max="6" width="5.75390625" style="134" customWidth="1"/>
    <col min="7" max="7" width="7.125" style="10" customWidth="1"/>
    <col min="8" max="8" width="2.75390625" style="9" customWidth="1"/>
    <col min="9" max="9" width="12.875" style="10" customWidth="1"/>
    <col min="10" max="10" width="6.50390625" style="10" customWidth="1"/>
    <col min="11" max="11" width="6.125" style="10" customWidth="1"/>
    <col min="12" max="13" width="4.375" style="10" hidden="1" customWidth="1"/>
    <col min="14" max="15" width="7.00390625" style="10" customWidth="1"/>
    <col min="16" max="16" width="7.125" style="10" hidden="1" customWidth="1"/>
    <col min="17" max="17" width="8.375" style="10" customWidth="1"/>
    <col min="18" max="18" width="17.25390625" style="10" customWidth="1"/>
    <col min="19" max="19" width="19.50390625" style="10" customWidth="1"/>
    <col min="20" max="20" width="24.75390625" style="10" customWidth="1"/>
    <col min="21" max="21" width="7.125" style="10" hidden="1" customWidth="1"/>
    <col min="22" max="22" width="6.75390625" style="10" hidden="1" customWidth="1"/>
    <col min="23" max="23" width="5.50390625" style="10" customWidth="1"/>
    <col min="24" max="24" width="9.00390625" style="10" bestFit="1" customWidth="1"/>
    <col min="25" max="16384" width="9.00390625" style="10" customWidth="1"/>
  </cols>
  <sheetData>
    <row r="1" spans="1:255" s="1" customFormat="1" ht="19.5" customHeight="1">
      <c r="A1" s="160" t="s">
        <v>0</v>
      </c>
      <c r="B1" s="160"/>
      <c r="C1" s="160"/>
      <c r="D1" s="160"/>
      <c r="E1" s="160"/>
      <c r="F1" s="160"/>
      <c r="G1" s="160"/>
      <c r="H1" s="160"/>
      <c r="I1" s="160"/>
      <c r="J1" s="160"/>
      <c r="K1" s="160"/>
      <c r="L1" s="160"/>
      <c r="M1" s="160"/>
      <c r="N1" s="160"/>
      <c r="O1" s="160"/>
      <c r="P1" s="160"/>
      <c r="Q1" s="160"/>
      <c r="R1" s="160"/>
      <c r="S1" s="160"/>
      <c r="T1" s="160"/>
      <c r="U1" s="160"/>
      <c r="V1" s="160"/>
      <c r="W1" s="160"/>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row>
    <row r="2" spans="1:255" s="2" customFormat="1" ht="59.25" customHeight="1">
      <c r="A2" s="159" t="s">
        <v>144</v>
      </c>
      <c r="B2" s="159"/>
      <c r="C2" s="159"/>
      <c r="D2" s="159"/>
      <c r="E2" s="159"/>
      <c r="F2" s="159"/>
      <c r="G2" s="159"/>
      <c r="H2" s="159"/>
      <c r="I2" s="159"/>
      <c r="J2" s="159"/>
      <c r="K2" s="159"/>
      <c r="L2" s="159"/>
      <c r="M2" s="159"/>
      <c r="N2" s="159"/>
      <c r="O2" s="159"/>
      <c r="P2" s="159"/>
      <c r="Q2" s="159"/>
      <c r="R2" s="159"/>
      <c r="S2" s="159"/>
      <c r="T2" s="159"/>
      <c r="U2" s="159"/>
      <c r="V2" s="159"/>
      <c r="W2" s="159"/>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row>
    <row r="3" spans="1:255" s="2" customFormat="1" ht="18" customHeight="1">
      <c r="A3" s="158" t="s">
        <v>1</v>
      </c>
      <c r="B3" s="158"/>
      <c r="C3" s="158"/>
      <c r="D3" s="158"/>
      <c r="E3" s="158"/>
      <c r="F3" s="158"/>
      <c r="G3" s="158"/>
      <c r="H3" s="158"/>
      <c r="I3" s="158"/>
      <c r="J3" s="158"/>
      <c r="K3" s="158"/>
      <c r="L3" s="158"/>
      <c r="M3" s="158"/>
      <c r="N3" s="158"/>
      <c r="O3" s="158"/>
      <c r="P3" s="158"/>
      <c r="Q3" s="158"/>
      <c r="R3" s="158"/>
      <c r="S3" s="158"/>
      <c r="T3" s="158"/>
      <c r="U3" s="158"/>
      <c r="V3" s="158"/>
      <c r="W3" s="158"/>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row>
    <row r="4" spans="1:255" s="3" customFormat="1" ht="31.5" customHeight="1">
      <c r="A4" s="164" t="s">
        <v>2</v>
      </c>
      <c r="B4" s="140" t="s">
        <v>3</v>
      </c>
      <c r="C4" s="140" t="s">
        <v>4</v>
      </c>
      <c r="D4" s="139" t="s">
        <v>5</v>
      </c>
      <c r="E4" s="140" t="s">
        <v>6</v>
      </c>
      <c r="F4" s="136" t="s">
        <v>142</v>
      </c>
      <c r="G4" s="140" t="s">
        <v>7</v>
      </c>
      <c r="H4" s="140" t="s">
        <v>8</v>
      </c>
      <c r="I4" s="135" t="s">
        <v>9</v>
      </c>
      <c r="J4" s="135" t="s">
        <v>10</v>
      </c>
      <c r="K4" s="135"/>
      <c r="L4" s="135"/>
      <c r="M4" s="135"/>
      <c r="N4" s="135"/>
      <c r="O4" s="173" t="s">
        <v>143</v>
      </c>
      <c r="P4" s="130"/>
      <c r="Q4" s="136" t="s">
        <v>11</v>
      </c>
      <c r="R4" s="135" t="s">
        <v>12</v>
      </c>
      <c r="S4" s="135" t="s">
        <v>13</v>
      </c>
      <c r="T4" s="135" t="s">
        <v>14</v>
      </c>
      <c r="U4" s="171" t="s">
        <v>15</v>
      </c>
      <c r="V4" s="172"/>
      <c r="W4" s="135" t="s">
        <v>16</v>
      </c>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row>
    <row r="5" spans="1:255" s="3" customFormat="1" ht="27" customHeight="1">
      <c r="A5" s="164"/>
      <c r="B5" s="140"/>
      <c r="C5" s="140"/>
      <c r="D5" s="139"/>
      <c r="E5" s="140"/>
      <c r="F5" s="137"/>
      <c r="G5" s="140"/>
      <c r="H5" s="140"/>
      <c r="I5" s="135"/>
      <c r="J5" s="135" t="s">
        <v>17</v>
      </c>
      <c r="K5" s="135" t="s">
        <v>18</v>
      </c>
      <c r="L5" s="135" t="s">
        <v>19</v>
      </c>
      <c r="M5" s="136" t="s">
        <v>20</v>
      </c>
      <c r="N5" s="135" t="s">
        <v>21</v>
      </c>
      <c r="O5" s="174"/>
      <c r="P5" s="135" t="s">
        <v>21</v>
      </c>
      <c r="Q5" s="137"/>
      <c r="R5" s="135"/>
      <c r="S5" s="135"/>
      <c r="T5" s="135"/>
      <c r="U5" s="136" t="s">
        <v>22</v>
      </c>
      <c r="V5" s="136" t="s">
        <v>23</v>
      </c>
      <c r="W5" s="135"/>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row>
    <row r="6" spans="1:255" s="3" customFormat="1" ht="31.5" customHeight="1" thickBot="1">
      <c r="A6" s="165"/>
      <c r="B6" s="141"/>
      <c r="C6" s="141"/>
      <c r="D6" s="147"/>
      <c r="E6" s="141"/>
      <c r="F6" s="142"/>
      <c r="G6" s="141"/>
      <c r="H6" s="141"/>
      <c r="I6" s="136"/>
      <c r="J6" s="136"/>
      <c r="K6" s="136"/>
      <c r="L6" s="136"/>
      <c r="M6" s="137"/>
      <c r="N6" s="136"/>
      <c r="O6" s="175"/>
      <c r="P6" s="136"/>
      <c r="Q6" s="137"/>
      <c r="R6" s="136"/>
      <c r="S6" s="136"/>
      <c r="T6" s="136"/>
      <c r="U6" s="137"/>
      <c r="V6" s="137"/>
      <c r="W6" s="136"/>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row>
    <row r="7" spans="1:255" s="4" customFormat="1" ht="22.5" customHeight="1" thickBot="1">
      <c r="A7" s="166" t="s">
        <v>24</v>
      </c>
      <c r="B7" s="153" t="s">
        <v>25</v>
      </c>
      <c r="C7" s="153">
        <v>2001047001</v>
      </c>
      <c r="D7" s="145">
        <v>3</v>
      </c>
      <c r="E7" s="77">
        <v>1</v>
      </c>
      <c r="F7" s="77">
        <v>1</v>
      </c>
      <c r="G7" s="78" t="s">
        <v>26</v>
      </c>
      <c r="H7" s="79" t="s">
        <v>27</v>
      </c>
      <c r="I7" s="78" t="s">
        <v>28</v>
      </c>
      <c r="J7" s="80">
        <v>70.4</v>
      </c>
      <c r="K7" s="80">
        <v>72</v>
      </c>
      <c r="L7" s="77"/>
      <c r="M7" s="77"/>
      <c r="N7" s="81">
        <v>35.56</v>
      </c>
      <c r="O7" s="82">
        <v>81.8</v>
      </c>
      <c r="P7" s="82">
        <f aca="true" t="shared" si="0" ref="P7:P19">O7*50%</f>
        <v>40.9</v>
      </c>
      <c r="Q7" s="82">
        <f aca="true" t="shared" si="1" ref="Q7:Q19">N7+P7</f>
        <v>76.46000000000001</v>
      </c>
      <c r="R7" s="83" t="s">
        <v>29</v>
      </c>
      <c r="S7" s="83" t="s">
        <v>30</v>
      </c>
      <c r="T7" s="83" t="s">
        <v>31</v>
      </c>
      <c r="U7" s="84"/>
      <c r="V7" s="84"/>
      <c r="W7" s="85"/>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row>
    <row r="8" spans="1:255" s="4" customFormat="1" ht="22.5" customHeight="1" thickBot="1">
      <c r="A8" s="167"/>
      <c r="B8" s="154"/>
      <c r="C8" s="154"/>
      <c r="D8" s="146"/>
      <c r="E8" s="12">
        <v>2</v>
      </c>
      <c r="F8" s="77">
        <v>2</v>
      </c>
      <c r="G8" s="61" t="s">
        <v>32</v>
      </c>
      <c r="H8" s="14" t="s">
        <v>33</v>
      </c>
      <c r="I8" s="61" t="s">
        <v>34</v>
      </c>
      <c r="J8" s="13">
        <v>62.4</v>
      </c>
      <c r="K8" s="13">
        <v>73</v>
      </c>
      <c r="L8" s="12"/>
      <c r="M8" s="12"/>
      <c r="N8" s="30">
        <v>33.585</v>
      </c>
      <c r="O8" s="31">
        <v>82.6</v>
      </c>
      <c r="P8" s="31">
        <f t="shared" si="0"/>
        <v>41.3</v>
      </c>
      <c r="Q8" s="31">
        <f t="shared" si="1"/>
        <v>74.88499999999999</v>
      </c>
      <c r="R8" s="62" t="s">
        <v>29</v>
      </c>
      <c r="S8" s="63" t="s">
        <v>35</v>
      </c>
      <c r="T8" s="62" t="s">
        <v>36</v>
      </c>
      <c r="U8" s="42"/>
      <c r="V8" s="42"/>
      <c r="W8" s="86"/>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row>
    <row r="9" spans="1:255" s="4" customFormat="1" ht="22.5" customHeight="1">
      <c r="A9" s="167"/>
      <c r="B9" s="154"/>
      <c r="C9" s="154"/>
      <c r="D9" s="146"/>
      <c r="E9" s="12">
        <v>3</v>
      </c>
      <c r="F9" s="77">
        <v>3</v>
      </c>
      <c r="G9" s="61" t="s">
        <v>37</v>
      </c>
      <c r="H9" s="14" t="s">
        <v>27</v>
      </c>
      <c r="I9" s="61" t="s">
        <v>38</v>
      </c>
      <c r="J9" s="13">
        <v>68</v>
      </c>
      <c r="K9" s="13">
        <v>64</v>
      </c>
      <c r="L9" s="12"/>
      <c r="M9" s="12"/>
      <c r="N9" s="30">
        <v>33.1</v>
      </c>
      <c r="O9" s="31">
        <v>82.6</v>
      </c>
      <c r="P9" s="31">
        <f t="shared" si="0"/>
        <v>41.3</v>
      </c>
      <c r="Q9" s="31">
        <f t="shared" si="1"/>
        <v>74.4</v>
      </c>
      <c r="R9" s="62" t="s">
        <v>29</v>
      </c>
      <c r="S9" s="62" t="s">
        <v>30</v>
      </c>
      <c r="T9" s="62" t="s">
        <v>39</v>
      </c>
      <c r="U9" s="42"/>
      <c r="V9" s="42"/>
      <c r="W9" s="86"/>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row>
    <row r="10" spans="1:255" s="3" customFormat="1" ht="22.5" customHeight="1">
      <c r="A10" s="144"/>
      <c r="B10" s="141" t="s">
        <v>41</v>
      </c>
      <c r="C10" s="141">
        <v>2001047002</v>
      </c>
      <c r="D10" s="147">
        <v>2</v>
      </c>
      <c r="E10" s="14">
        <v>1</v>
      </c>
      <c r="F10" s="14">
        <v>1</v>
      </c>
      <c r="G10" s="61" t="s">
        <v>42</v>
      </c>
      <c r="H10" s="14" t="s">
        <v>27</v>
      </c>
      <c r="I10" s="61" t="s">
        <v>43</v>
      </c>
      <c r="J10" s="13">
        <v>66.4</v>
      </c>
      <c r="K10" s="13">
        <v>81</v>
      </c>
      <c r="L10" s="12"/>
      <c r="M10" s="12"/>
      <c r="N10" s="30">
        <v>36.485</v>
      </c>
      <c r="O10" s="31">
        <v>79.4</v>
      </c>
      <c r="P10" s="31">
        <f t="shared" si="0"/>
        <v>39.7</v>
      </c>
      <c r="Q10" s="31">
        <f t="shared" si="1"/>
        <v>76.185</v>
      </c>
      <c r="R10" s="63" t="s">
        <v>44</v>
      </c>
      <c r="S10" s="62" t="s">
        <v>45</v>
      </c>
      <c r="T10" s="63" t="s">
        <v>46</v>
      </c>
      <c r="U10" s="29"/>
      <c r="V10" s="29"/>
      <c r="W10" s="176" t="s">
        <v>145</v>
      </c>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row>
    <row r="11" spans="1:255" s="3" customFormat="1" ht="22.5" customHeight="1">
      <c r="A11" s="144"/>
      <c r="B11" s="140"/>
      <c r="C11" s="140"/>
      <c r="D11" s="139"/>
      <c r="E11" s="14">
        <v>3</v>
      </c>
      <c r="F11" s="14">
        <v>2</v>
      </c>
      <c r="G11" s="61" t="s">
        <v>47</v>
      </c>
      <c r="H11" s="14" t="s">
        <v>27</v>
      </c>
      <c r="I11" s="61" t="s">
        <v>48</v>
      </c>
      <c r="J11" s="13">
        <v>66.4</v>
      </c>
      <c r="K11" s="13">
        <v>63.5</v>
      </c>
      <c r="L11" s="12"/>
      <c r="M11" s="12"/>
      <c r="N11" s="30">
        <v>32.5475</v>
      </c>
      <c r="O11" s="31">
        <v>83.4</v>
      </c>
      <c r="P11" s="31">
        <f t="shared" si="0"/>
        <v>41.7</v>
      </c>
      <c r="Q11" s="31">
        <f t="shared" si="1"/>
        <v>74.2475</v>
      </c>
      <c r="R11" s="63" t="s">
        <v>49</v>
      </c>
      <c r="S11" s="62" t="s">
        <v>50</v>
      </c>
      <c r="T11" s="63" t="s">
        <v>51</v>
      </c>
      <c r="U11" s="29"/>
      <c r="V11" s="29"/>
      <c r="W11" s="177"/>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row>
    <row r="12" spans="1:255" s="3" customFormat="1" ht="22.5" customHeight="1" thickBot="1">
      <c r="A12" s="144"/>
      <c r="B12" s="140"/>
      <c r="C12" s="140"/>
      <c r="D12" s="139"/>
      <c r="E12" s="113">
        <v>2</v>
      </c>
      <c r="F12" s="14">
        <v>3</v>
      </c>
      <c r="G12" s="114" t="s">
        <v>52</v>
      </c>
      <c r="H12" s="113" t="s">
        <v>27</v>
      </c>
      <c r="I12" s="114" t="s">
        <v>53</v>
      </c>
      <c r="J12" s="115">
        <v>56.8</v>
      </c>
      <c r="K12" s="115">
        <v>75.5</v>
      </c>
      <c r="L12" s="116"/>
      <c r="M12" s="116"/>
      <c r="N12" s="117">
        <v>32.6075</v>
      </c>
      <c r="O12" s="118">
        <v>81</v>
      </c>
      <c r="P12" s="118">
        <f t="shared" si="0"/>
        <v>40.5</v>
      </c>
      <c r="Q12" s="118">
        <f t="shared" si="1"/>
        <v>73.1075</v>
      </c>
      <c r="R12" s="62" t="s">
        <v>54</v>
      </c>
      <c r="S12" s="62" t="s">
        <v>45</v>
      </c>
      <c r="T12" s="62" t="s">
        <v>55</v>
      </c>
      <c r="U12" s="29"/>
      <c r="V12" s="29"/>
      <c r="W12" s="178"/>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row>
    <row r="13" spans="1:255" s="4" customFormat="1" ht="22.5" customHeight="1" thickBot="1">
      <c r="A13" s="168" t="s">
        <v>56</v>
      </c>
      <c r="B13" s="155" t="s">
        <v>57</v>
      </c>
      <c r="C13" s="155">
        <v>2001047013</v>
      </c>
      <c r="D13" s="148">
        <v>3</v>
      </c>
      <c r="E13" s="88">
        <v>2</v>
      </c>
      <c r="F13" s="88">
        <v>1</v>
      </c>
      <c r="G13" s="89" t="s">
        <v>58</v>
      </c>
      <c r="H13" s="79" t="s">
        <v>27</v>
      </c>
      <c r="I13" s="90" t="s">
        <v>59</v>
      </c>
      <c r="J13" s="91">
        <v>68</v>
      </c>
      <c r="K13" s="91">
        <v>68</v>
      </c>
      <c r="L13" s="92"/>
      <c r="M13" s="92"/>
      <c r="N13" s="93">
        <v>34</v>
      </c>
      <c r="O13" s="94">
        <v>85</v>
      </c>
      <c r="P13" s="82">
        <f t="shared" si="0"/>
        <v>42.5</v>
      </c>
      <c r="Q13" s="82">
        <f t="shared" si="1"/>
        <v>76.5</v>
      </c>
      <c r="R13" s="95" t="s">
        <v>60</v>
      </c>
      <c r="S13" s="95" t="s">
        <v>45</v>
      </c>
      <c r="T13" s="95" t="s">
        <v>61</v>
      </c>
      <c r="U13" s="84"/>
      <c r="V13" s="84"/>
      <c r="W13" s="85"/>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row>
    <row r="14" spans="1:255" s="4" customFormat="1" ht="22.5" customHeight="1" thickBot="1">
      <c r="A14" s="167"/>
      <c r="B14" s="131"/>
      <c r="C14" s="131"/>
      <c r="D14" s="149"/>
      <c r="E14" s="18">
        <v>4</v>
      </c>
      <c r="F14" s="88">
        <v>2</v>
      </c>
      <c r="G14" s="64" t="s">
        <v>62</v>
      </c>
      <c r="H14" s="14" t="s">
        <v>33</v>
      </c>
      <c r="I14" s="65" t="s">
        <v>63</v>
      </c>
      <c r="J14" s="19">
        <v>64.8</v>
      </c>
      <c r="K14" s="19">
        <v>70.5</v>
      </c>
      <c r="L14" s="32"/>
      <c r="M14" s="32"/>
      <c r="N14" s="33">
        <v>33.6825</v>
      </c>
      <c r="O14" s="34">
        <v>84.2</v>
      </c>
      <c r="P14" s="31">
        <f t="shared" si="0"/>
        <v>42.1</v>
      </c>
      <c r="Q14" s="31">
        <f t="shared" si="1"/>
        <v>75.7825</v>
      </c>
      <c r="R14" s="63" t="s">
        <v>64</v>
      </c>
      <c r="S14" s="63" t="s">
        <v>65</v>
      </c>
      <c r="T14" s="21" t="s">
        <v>39</v>
      </c>
      <c r="U14" s="42"/>
      <c r="V14" s="42"/>
      <c r="W14" s="86"/>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row>
    <row r="15" spans="1:255" s="4" customFormat="1" ht="22.5" customHeight="1">
      <c r="A15" s="167"/>
      <c r="B15" s="131"/>
      <c r="C15" s="131"/>
      <c r="D15" s="149"/>
      <c r="E15" s="18">
        <v>1</v>
      </c>
      <c r="F15" s="88">
        <v>3</v>
      </c>
      <c r="G15" s="64" t="s">
        <v>66</v>
      </c>
      <c r="H15" s="14" t="s">
        <v>33</v>
      </c>
      <c r="I15" s="65" t="s">
        <v>67</v>
      </c>
      <c r="J15" s="19">
        <v>70.4</v>
      </c>
      <c r="K15" s="19">
        <v>69.5</v>
      </c>
      <c r="L15" s="32"/>
      <c r="M15" s="32"/>
      <c r="N15" s="33">
        <v>34.9975</v>
      </c>
      <c r="O15" s="34">
        <v>81.2</v>
      </c>
      <c r="P15" s="31">
        <f t="shared" si="0"/>
        <v>40.6</v>
      </c>
      <c r="Q15" s="31">
        <f t="shared" si="1"/>
        <v>75.5975</v>
      </c>
      <c r="R15" s="63" t="s">
        <v>68</v>
      </c>
      <c r="S15" s="63" t="s">
        <v>45</v>
      </c>
      <c r="T15" s="63" t="s">
        <v>69</v>
      </c>
      <c r="U15" s="42"/>
      <c r="V15" s="42"/>
      <c r="W15" s="86"/>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row>
    <row r="16" spans="1:255" s="3" customFormat="1" ht="22.5" customHeight="1">
      <c r="A16" s="167"/>
      <c r="B16" s="140" t="s">
        <v>41</v>
      </c>
      <c r="C16" s="140">
        <v>2001047014</v>
      </c>
      <c r="D16" s="139">
        <v>2</v>
      </c>
      <c r="E16" s="22">
        <v>1</v>
      </c>
      <c r="F16" s="22">
        <v>1</v>
      </c>
      <c r="G16" s="19" t="s">
        <v>71</v>
      </c>
      <c r="H16" s="14" t="s">
        <v>27</v>
      </c>
      <c r="I16" s="19">
        <v>10230283516</v>
      </c>
      <c r="J16" s="19">
        <v>63.2</v>
      </c>
      <c r="K16" s="19">
        <v>69</v>
      </c>
      <c r="L16" s="32"/>
      <c r="M16" s="32"/>
      <c r="N16" s="33">
        <v>32.9</v>
      </c>
      <c r="O16" s="34">
        <v>77.4</v>
      </c>
      <c r="P16" s="31">
        <f t="shared" si="0"/>
        <v>38.7</v>
      </c>
      <c r="Q16" s="31">
        <f t="shared" si="1"/>
        <v>71.6</v>
      </c>
      <c r="R16" s="20" t="s">
        <v>72</v>
      </c>
      <c r="S16" s="20" t="s">
        <v>45</v>
      </c>
      <c r="T16" s="20" t="s">
        <v>39</v>
      </c>
      <c r="U16" s="29"/>
      <c r="V16" s="29"/>
      <c r="W16" s="87"/>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row>
    <row r="17" spans="1:255" s="3" customFormat="1" ht="22.5" customHeight="1" thickBot="1">
      <c r="A17" s="167"/>
      <c r="B17" s="140"/>
      <c r="C17" s="140"/>
      <c r="D17" s="139"/>
      <c r="E17" s="18">
        <v>4</v>
      </c>
      <c r="F17" s="22">
        <v>2</v>
      </c>
      <c r="G17" s="65" t="s">
        <v>73</v>
      </c>
      <c r="H17" s="14" t="s">
        <v>27</v>
      </c>
      <c r="I17" s="65" t="s">
        <v>74</v>
      </c>
      <c r="J17" s="19">
        <v>60</v>
      </c>
      <c r="K17" s="19">
        <v>58.5</v>
      </c>
      <c r="L17" s="32"/>
      <c r="M17" s="32"/>
      <c r="N17" s="33">
        <v>29.6625</v>
      </c>
      <c r="O17" s="34">
        <v>83.2</v>
      </c>
      <c r="P17" s="31">
        <f t="shared" si="0"/>
        <v>41.6</v>
      </c>
      <c r="Q17" s="31">
        <f t="shared" si="1"/>
        <v>71.2625</v>
      </c>
      <c r="R17" s="66" t="s">
        <v>40</v>
      </c>
      <c r="S17" s="66" t="s">
        <v>75</v>
      </c>
      <c r="T17" s="66" t="s">
        <v>39</v>
      </c>
      <c r="U17" s="29"/>
      <c r="V17" s="29"/>
      <c r="W17" s="87"/>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row>
    <row r="18" spans="1:255" s="3" customFormat="1" ht="22.5" customHeight="1" thickBot="1">
      <c r="A18" s="143" t="s">
        <v>76</v>
      </c>
      <c r="B18" s="152" t="s">
        <v>41</v>
      </c>
      <c r="C18" s="152">
        <v>2001047010</v>
      </c>
      <c r="D18" s="138">
        <v>2</v>
      </c>
      <c r="E18" s="88">
        <v>3</v>
      </c>
      <c r="F18" s="88">
        <v>1</v>
      </c>
      <c r="G18" s="119" t="s">
        <v>77</v>
      </c>
      <c r="H18" s="79" t="s">
        <v>27</v>
      </c>
      <c r="I18" s="119" t="s">
        <v>78</v>
      </c>
      <c r="J18" s="120">
        <v>56.8</v>
      </c>
      <c r="K18" s="120">
        <v>72.5</v>
      </c>
      <c r="L18" s="120"/>
      <c r="M18" s="120">
        <f aca="true" t="shared" si="2" ref="M18:M24">N18</f>
        <v>31.9325</v>
      </c>
      <c r="N18" s="93">
        <f aca="true" t="shared" si="3" ref="N18:N24">(J18*0.55+K18*0.45)/2</f>
        <v>31.9325</v>
      </c>
      <c r="O18" s="94">
        <v>79</v>
      </c>
      <c r="P18" s="82">
        <f t="shared" si="0"/>
        <v>39.5</v>
      </c>
      <c r="Q18" s="82">
        <f t="shared" si="1"/>
        <v>71.4325</v>
      </c>
      <c r="R18" s="121" t="s">
        <v>29</v>
      </c>
      <c r="S18" s="121" t="s">
        <v>79</v>
      </c>
      <c r="T18" s="122"/>
      <c r="U18" s="123"/>
      <c r="V18" s="123"/>
      <c r="W18" s="124"/>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row>
    <row r="19" spans="1:255" s="3" customFormat="1" ht="22.5" customHeight="1">
      <c r="A19" s="144"/>
      <c r="B19" s="140"/>
      <c r="C19" s="140"/>
      <c r="D19" s="139"/>
      <c r="E19" s="18">
        <v>2</v>
      </c>
      <c r="F19" s="88">
        <v>2</v>
      </c>
      <c r="G19" s="67" t="s">
        <v>80</v>
      </c>
      <c r="H19" s="14" t="s">
        <v>27</v>
      </c>
      <c r="I19" s="67" t="s">
        <v>81</v>
      </c>
      <c r="J19" s="23">
        <v>65.6</v>
      </c>
      <c r="K19" s="23">
        <v>64.5</v>
      </c>
      <c r="L19" s="23"/>
      <c r="M19" s="23">
        <f t="shared" si="2"/>
        <v>32.5525</v>
      </c>
      <c r="N19" s="33">
        <f t="shared" si="3"/>
        <v>32.5525</v>
      </c>
      <c r="O19" s="34">
        <v>77.4</v>
      </c>
      <c r="P19" s="31">
        <f t="shared" si="0"/>
        <v>38.7</v>
      </c>
      <c r="Q19" s="31">
        <f t="shared" si="1"/>
        <v>71.2525</v>
      </c>
      <c r="R19" s="68" t="s">
        <v>29</v>
      </c>
      <c r="S19" s="69" t="s">
        <v>82</v>
      </c>
      <c r="T19" s="16"/>
      <c r="U19" s="29"/>
      <c r="V19" s="29"/>
      <c r="W19" s="87"/>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row>
    <row r="20" spans="1:255" s="3" customFormat="1" ht="22.5" customHeight="1">
      <c r="A20" s="144"/>
      <c r="B20" s="140" t="s">
        <v>83</v>
      </c>
      <c r="C20" s="140">
        <v>2001047011</v>
      </c>
      <c r="D20" s="139">
        <v>4</v>
      </c>
      <c r="E20" s="18">
        <v>5</v>
      </c>
      <c r="F20" s="18">
        <v>1</v>
      </c>
      <c r="G20" s="67" t="s">
        <v>84</v>
      </c>
      <c r="H20" s="14" t="s">
        <v>33</v>
      </c>
      <c r="I20" s="67" t="s">
        <v>85</v>
      </c>
      <c r="J20" s="23">
        <v>64</v>
      </c>
      <c r="K20" s="23">
        <v>72.5</v>
      </c>
      <c r="L20" s="23"/>
      <c r="M20" s="23">
        <f t="shared" si="2"/>
        <v>33.9125</v>
      </c>
      <c r="N20" s="33">
        <f t="shared" si="3"/>
        <v>33.9125</v>
      </c>
      <c r="O20" s="34">
        <v>84.7</v>
      </c>
      <c r="P20" s="31">
        <f aca="true" t="shared" si="4" ref="P20:P30">O20*50%</f>
        <v>42.35</v>
      </c>
      <c r="Q20" s="31">
        <f aca="true" t="shared" si="5" ref="Q20:Q30">N20+P20</f>
        <v>76.2625</v>
      </c>
      <c r="R20" s="68" t="s">
        <v>86</v>
      </c>
      <c r="S20" s="68" t="s">
        <v>45</v>
      </c>
      <c r="T20" s="16"/>
      <c r="U20" s="29"/>
      <c r="V20" s="29"/>
      <c r="W20" s="87"/>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row>
    <row r="21" spans="1:255" s="3" customFormat="1" ht="22.5" customHeight="1">
      <c r="A21" s="144"/>
      <c r="B21" s="140"/>
      <c r="C21" s="140"/>
      <c r="D21" s="139"/>
      <c r="E21" s="18">
        <v>3</v>
      </c>
      <c r="F21" s="18">
        <v>2</v>
      </c>
      <c r="G21" s="67" t="s">
        <v>87</v>
      </c>
      <c r="H21" s="14" t="s">
        <v>33</v>
      </c>
      <c r="I21" s="67" t="s">
        <v>88</v>
      </c>
      <c r="J21" s="23">
        <v>68.8</v>
      </c>
      <c r="K21" s="23">
        <v>71</v>
      </c>
      <c r="L21" s="23"/>
      <c r="M21" s="23">
        <f t="shared" si="2"/>
        <v>34.895</v>
      </c>
      <c r="N21" s="33">
        <f t="shared" si="3"/>
        <v>34.895</v>
      </c>
      <c r="O21" s="34">
        <v>82.2</v>
      </c>
      <c r="P21" s="31">
        <f t="shared" si="4"/>
        <v>41.1</v>
      </c>
      <c r="Q21" s="31">
        <f t="shared" si="5"/>
        <v>75.995</v>
      </c>
      <c r="R21" s="68" t="s">
        <v>89</v>
      </c>
      <c r="S21" s="68" t="s">
        <v>30</v>
      </c>
      <c r="T21" s="16"/>
      <c r="U21" s="29"/>
      <c r="V21" s="29"/>
      <c r="W21" s="87"/>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row>
    <row r="22" spans="1:255" s="3" customFormat="1" ht="22.5" customHeight="1">
      <c r="A22" s="144"/>
      <c r="B22" s="140"/>
      <c r="C22" s="140"/>
      <c r="D22" s="139"/>
      <c r="E22" s="18">
        <v>1</v>
      </c>
      <c r="F22" s="18">
        <v>3</v>
      </c>
      <c r="G22" s="67" t="s">
        <v>90</v>
      </c>
      <c r="H22" s="14" t="s">
        <v>33</v>
      </c>
      <c r="I22" s="67" t="s">
        <v>91</v>
      </c>
      <c r="J22" s="23">
        <v>68</v>
      </c>
      <c r="K22" s="23">
        <v>73</v>
      </c>
      <c r="L22" s="23"/>
      <c r="M22" s="23">
        <f t="shared" si="2"/>
        <v>35.125</v>
      </c>
      <c r="N22" s="33">
        <f t="shared" si="3"/>
        <v>35.125</v>
      </c>
      <c r="O22" s="34">
        <v>81.3</v>
      </c>
      <c r="P22" s="31">
        <f t="shared" si="4"/>
        <v>40.65</v>
      </c>
      <c r="Q22" s="31">
        <f t="shared" si="5"/>
        <v>75.775</v>
      </c>
      <c r="R22" s="69" t="s">
        <v>92</v>
      </c>
      <c r="S22" s="68" t="s">
        <v>45</v>
      </c>
      <c r="T22" s="16"/>
      <c r="U22" s="29"/>
      <c r="V22" s="29"/>
      <c r="W22" s="87"/>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row>
    <row r="23" spans="1:255" s="3" customFormat="1" ht="22.5" customHeight="1">
      <c r="A23" s="144"/>
      <c r="B23" s="140"/>
      <c r="C23" s="140"/>
      <c r="D23" s="139"/>
      <c r="E23" s="18">
        <v>7</v>
      </c>
      <c r="F23" s="18">
        <v>4</v>
      </c>
      <c r="G23" s="67" t="s">
        <v>93</v>
      </c>
      <c r="H23" s="14" t="s">
        <v>33</v>
      </c>
      <c r="I23" s="67" t="s">
        <v>94</v>
      </c>
      <c r="J23" s="23">
        <v>62.4</v>
      </c>
      <c r="K23" s="23">
        <v>73.5</v>
      </c>
      <c r="L23" s="23"/>
      <c r="M23" s="23">
        <f t="shared" si="2"/>
        <v>33.697500000000005</v>
      </c>
      <c r="N23" s="33">
        <f t="shared" si="3"/>
        <v>33.697500000000005</v>
      </c>
      <c r="O23" s="34">
        <v>83.8</v>
      </c>
      <c r="P23" s="31">
        <f t="shared" si="4"/>
        <v>41.9</v>
      </c>
      <c r="Q23" s="31">
        <f t="shared" si="5"/>
        <v>75.5975</v>
      </c>
      <c r="R23" s="68" t="s">
        <v>95</v>
      </c>
      <c r="S23" s="68" t="s">
        <v>45</v>
      </c>
      <c r="T23" s="16"/>
      <c r="U23" s="29"/>
      <c r="V23" s="29"/>
      <c r="W23" s="87"/>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row>
    <row r="24" spans="1:255" s="5" customFormat="1" ht="22.5" customHeight="1" thickBot="1">
      <c r="A24" s="144"/>
      <c r="B24" s="129" t="s">
        <v>57</v>
      </c>
      <c r="C24" s="129">
        <v>2001047012</v>
      </c>
      <c r="D24" s="11">
        <v>1</v>
      </c>
      <c r="E24" s="18">
        <v>2</v>
      </c>
      <c r="F24" s="18">
        <v>1</v>
      </c>
      <c r="G24" s="71" t="s">
        <v>96</v>
      </c>
      <c r="H24" s="14" t="s">
        <v>27</v>
      </c>
      <c r="I24" s="71" t="s">
        <v>97</v>
      </c>
      <c r="J24" s="25">
        <v>67.2</v>
      </c>
      <c r="K24" s="25">
        <v>63</v>
      </c>
      <c r="L24" s="23"/>
      <c r="M24" s="23">
        <f t="shared" si="2"/>
        <v>32.655</v>
      </c>
      <c r="N24" s="33">
        <f t="shared" si="3"/>
        <v>32.655</v>
      </c>
      <c r="O24" s="34">
        <v>82.2</v>
      </c>
      <c r="P24" s="31">
        <f t="shared" si="4"/>
        <v>41.1</v>
      </c>
      <c r="Q24" s="31">
        <f t="shared" si="5"/>
        <v>73.755</v>
      </c>
      <c r="R24" s="70" t="s">
        <v>98</v>
      </c>
      <c r="S24" s="70" t="s">
        <v>99</v>
      </c>
      <c r="T24" s="72" t="s">
        <v>100</v>
      </c>
      <c r="U24" s="44"/>
      <c r="V24" s="44"/>
      <c r="W24" s="98"/>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row>
    <row r="25" spans="1:255" s="5" customFormat="1" ht="22.5" customHeight="1" thickBot="1">
      <c r="A25" s="169" t="s">
        <v>101</v>
      </c>
      <c r="B25" s="150" t="s">
        <v>41</v>
      </c>
      <c r="C25" s="150">
        <v>2001047003</v>
      </c>
      <c r="D25" s="156">
        <v>2</v>
      </c>
      <c r="E25" s="79">
        <v>1</v>
      </c>
      <c r="F25" s="79">
        <v>1</v>
      </c>
      <c r="G25" s="77" t="s">
        <v>102</v>
      </c>
      <c r="H25" s="79" t="s">
        <v>27</v>
      </c>
      <c r="I25" s="80">
        <v>10230517714</v>
      </c>
      <c r="J25" s="77">
        <v>59.2</v>
      </c>
      <c r="K25" s="77">
        <v>71.5</v>
      </c>
      <c r="L25" s="77"/>
      <c r="M25" s="77"/>
      <c r="N25" s="127">
        <v>32.3675</v>
      </c>
      <c r="O25" s="128">
        <v>77.6</v>
      </c>
      <c r="P25" s="82">
        <f t="shared" si="4"/>
        <v>38.8</v>
      </c>
      <c r="Q25" s="82">
        <f t="shared" si="5"/>
        <v>71.16749999999999</v>
      </c>
      <c r="R25" s="126" t="s">
        <v>103</v>
      </c>
      <c r="S25" s="126" t="s">
        <v>104</v>
      </c>
      <c r="T25" s="126" t="s">
        <v>105</v>
      </c>
      <c r="U25" s="96"/>
      <c r="V25" s="96"/>
      <c r="W25" s="97"/>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row>
    <row r="26" spans="1:255" s="5" customFormat="1" ht="22.5" customHeight="1" thickBot="1">
      <c r="A26" s="170"/>
      <c r="B26" s="151"/>
      <c r="C26" s="151"/>
      <c r="D26" s="157"/>
      <c r="E26" s="14">
        <v>3</v>
      </c>
      <c r="F26" s="79">
        <v>2</v>
      </c>
      <c r="G26" s="12" t="s">
        <v>106</v>
      </c>
      <c r="H26" s="14" t="s">
        <v>27</v>
      </c>
      <c r="I26" s="13">
        <v>10230073009</v>
      </c>
      <c r="J26" s="12">
        <v>55.2</v>
      </c>
      <c r="K26" s="12">
        <v>60.5</v>
      </c>
      <c r="L26" s="12"/>
      <c r="M26" s="12"/>
      <c r="N26" s="36">
        <v>28.7925</v>
      </c>
      <c r="O26" s="37">
        <v>82.4</v>
      </c>
      <c r="P26" s="31">
        <f t="shared" si="4"/>
        <v>41.2</v>
      </c>
      <c r="Q26" s="31">
        <f t="shared" si="5"/>
        <v>69.9925</v>
      </c>
      <c r="R26" s="28" t="s">
        <v>29</v>
      </c>
      <c r="S26" s="28" t="s">
        <v>107</v>
      </c>
      <c r="T26" s="28" t="s">
        <v>108</v>
      </c>
      <c r="U26" s="44"/>
      <c r="V26" s="44"/>
      <c r="W26" s="98"/>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row>
    <row r="27" spans="1:255" s="5" customFormat="1" ht="22.5" customHeight="1" thickBot="1">
      <c r="A27" s="143" t="s">
        <v>109</v>
      </c>
      <c r="B27" s="152" t="s">
        <v>83</v>
      </c>
      <c r="C27" s="152">
        <v>2001047005</v>
      </c>
      <c r="D27" s="138">
        <v>2</v>
      </c>
      <c r="E27" s="88">
        <v>1</v>
      </c>
      <c r="F27" s="88">
        <v>1</v>
      </c>
      <c r="G27" s="77" t="s">
        <v>110</v>
      </c>
      <c r="H27" s="79" t="s">
        <v>33</v>
      </c>
      <c r="I27" s="77" t="s">
        <v>111</v>
      </c>
      <c r="J27" s="125">
        <v>69.6</v>
      </c>
      <c r="K27" s="125">
        <v>77.5</v>
      </c>
      <c r="L27" s="125"/>
      <c r="M27" s="125"/>
      <c r="N27" s="108">
        <v>36.5775</v>
      </c>
      <c r="O27" s="109">
        <v>81.2</v>
      </c>
      <c r="P27" s="82">
        <f t="shared" si="4"/>
        <v>40.6</v>
      </c>
      <c r="Q27" s="82">
        <f t="shared" si="5"/>
        <v>77.17750000000001</v>
      </c>
      <c r="R27" s="126" t="s">
        <v>29</v>
      </c>
      <c r="S27" s="126" t="s">
        <v>45</v>
      </c>
      <c r="T27" s="126" t="s">
        <v>39</v>
      </c>
      <c r="U27" s="96"/>
      <c r="V27" s="96"/>
      <c r="W27" s="97"/>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row>
    <row r="28" spans="1:255" s="5" customFormat="1" ht="22.5" customHeight="1">
      <c r="A28" s="144"/>
      <c r="B28" s="140"/>
      <c r="C28" s="140"/>
      <c r="D28" s="139"/>
      <c r="E28" s="18">
        <v>3</v>
      </c>
      <c r="F28" s="88">
        <v>2</v>
      </c>
      <c r="G28" s="12" t="s">
        <v>112</v>
      </c>
      <c r="H28" s="14" t="s">
        <v>33</v>
      </c>
      <c r="I28" s="12" t="s">
        <v>113</v>
      </c>
      <c r="J28" s="38">
        <v>68</v>
      </c>
      <c r="K28" s="38">
        <v>72</v>
      </c>
      <c r="L28" s="38"/>
      <c r="M28" s="38"/>
      <c r="N28" s="36">
        <v>34.9</v>
      </c>
      <c r="O28" s="37">
        <v>83</v>
      </c>
      <c r="P28" s="31">
        <f t="shared" si="4"/>
        <v>41.5</v>
      </c>
      <c r="Q28" s="31">
        <f t="shared" si="5"/>
        <v>76.4</v>
      </c>
      <c r="R28" s="28" t="s">
        <v>29</v>
      </c>
      <c r="S28" s="28" t="s">
        <v>79</v>
      </c>
      <c r="T28" s="28" t="s">
        <v>39</v>
      </c>
      <c r="U28" s="44"/>
      <c r="V28" s="44"/>
      <c r="W28" s="98"/>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row>
    <row r="29" spans="1:255" s="5" customFormat="1" ht="22.5" customHeight="1">
      <c r="A29" s="144"/>
      <c r="B29" s="140" t="s">
        <v>41</v>
      </c>
      <c r="C29" s="140">
        <v>2001047006</v>
      </c>
      <c r="D29" s="139">
        <v>4</v>
      </c>
      <c r="E29" s="18">
        <v>2</v>
      </c>
      <c r="F29" s="18">
        <v>1</v>
      </c>
      <c r="G29" s="12" t="s">
        <v>114</v>
      </c>
      <c r="H29" s="14" t="s">
        <v>27</v>
      </c>
      <c r="I29" s="12" t="s">
        <v>115</v>
      </c>
      <c r="J29" s="38">
        <v>69.6</v>
      </c>
      <c r="K29" s="38">
        <v>61.5</v>
      </c>
      <c r="L29" s="38"/>
      <c r="M29" s="38"/>
      <c r="N29" s="36">
        <v>32.9775</v>
      </c>
      <c r="O29" s="37">
        <v>85</v>
      </c>
      <c r="P29" s="31">
        <f t="shared" si="4"/>
        <v>42.5</v>
      </c>
      <c r="Q29" s="31">
        <f t="shared" si="5"/>
        <v>75.47749999999999</v>
      </c>
      <c r="R29" s="28" t="s">
        <v>116</v>
      </c>
      <c r="S29" s="28" t="s">
        <v>117</v>
      </c>
      <c r="T29" s="28" t="s">
        <v>39</v>
      </c>
      <c r="U29" s="44"/>
      <c r="V29" s="44"/>
      <c r="W29" s="98"/>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row>
    <row r="30" spans="1:255" s="5" customFormat="1" ht="22.5" customHeight="1">
      <c r="A30" s="144"/>
      <c r="B30" s="140"/>
      <c r="C30" s="140"/>
      <c r="D30" s="139"/>
      <c r="E30" s="18">
        <v>3</v>
      </c>
      <c r="F30" s="18">
        <v>2</v>
      </c>
      <c r="G30" s="12" t="s">
        <v>118</v>
      </c>
      <c r="H30" s="14" t="s">
        <v>27</v>
      </c>
      <c r="I30" s="12" t="s">
        <v>119</v>
      </c>
      <c r="J30" s="38">
        <v>62.4</v>
      </c>
      <c r="K30" s="38">
        <v>68</v>
      </c>
      <c r="L30" s="38"/>
      <c r="M30" s="38"/>
      <c r="N30" s="36">
        <v>32.46</v>
      </c>
      <c r="O30" s="37">
        <v>86</v>
      </c>
      <c r="P30" s="31">
        <f t="shared" si="4"/>
        <v>43</v>
      </c>
      <c r="Q30" s="31">
        <f t="shared" si="5"/>
        <v>75.46000000000001</v>
      </c>
      <c r="R30" s="15" t="s">
        <v>29</v>
      </c>
      <c r="S30" s="15" t="s">
        <v>45</v>
      </c>
      <c r="T30" s="15" t="s">
        <v>39</v>
      </c>
      <c r="U30" s="44"/>
      <c r="V30" s="44"/>
      <c r="W30" s="98"/>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row>
    <row r="31" spans="1:255" s="6" customFormat="1" ht="22.5" customHeight="1">
      <c r="A31" s="144"/>
      <c r="B31" s="140"/>
      <c r="C31" s="140"/>
      <c r="D31" s="139"/>
      <c r="E31" s="18">
        <v>1</v>
      </c>
      <c r="F31" s="18">
        <v>3</v>
      </c>
      <c r="G31" s="12" t="s">
        <v>120</v>
      </c>
      <c r="H31" s="14" t="s">
        <v>27</v>
      </c>
      <c r="I31" s="12" t="s">
        <v>121</v>
      </c>
      <c r="J31" s="38">
        <v>65.6</v>
      </c>
      <c r="K31" s="38">
        <v>71</v>
      </c>
      <c r="L31" s="38"/>
      <c r="M31" s="38"/>
      <c r="N31" s="36">
        <v>34.015</v>
      </c>
      <c r="O31" s="37">
        <v>80.4</v>
      </c>
      <c r="P31" s="31">
        <f aca="true" t="shared" si="6" ref="P31:P37">O31*50%</f>
        <v>40.2</v>
      </c>
      <c r="Q31" s="31">
        <f aca="true" t="shared" si="7" ref="Q31:Q37">N31+P31</f>
        <v>74.215</v>
      </c>
      <c r="R31" s="28" t="s">
        <v>29</v>
      </c>
      <c r="S31" s="28" t="s">
        <v>79</v>
      </c>
      <c r="T31" s="28" t="s">
        <v>122</v>
      </c>
      <c r="U31" s="59"/>
      <c r="V31" s="59"/>
      <c r="W31" s="99"/>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row>
    <row r="32" spans="1:255" s="5" customFormat="1" ht="22.5" customHeight="1">
      <c r="A32" s="144"/>
      <c r="B32" s="140"/>
      <c r="C32" s="140"/>
      <c r="D32" s="139"/>
      <c r="E32" s="18">
        <v>4</v>
      </c>
      <c r="F32" s="18">
        <v>4</v>
      </c>
      <c r="G32" s="12" t="s">
        <v>123</v>
      </c>
      <c r="H32" s="14" t="s">
        <v>27</v>
      </c>
      <c r="I32" s="12" t="s">
        <v>124</v>
      </c>
      <c r="J32" s="38">
        <v>67.2</v>
      </c>
      <c r="K32" s="38">
        <v>61.5</v>
      </c>
      <c r="L32" s="38"/>
      <c r="M32" s="38"/>
      <c r="N32" s="36">
        <v>32.3175</v>
      </c>
      <c r="O32" s="37">
        <v>83.2</v>
      </c>
      <c r="P32" s="31">
        <f t="shared" si="6"/>
        <v>41.6</v>
      </c>
      <c r="Q32" s="31">
        <f t="shared" si="7"/>
        <v>73.9175</v>
      </c>
      <c r="R32" s="28" t="s">
        <v>29</v>
      </c>
      <c r="S32" s="28" t="s">
        <v>45</v>
      </c>
      <c r="T32" s="28" t="s">
        <v>39</v>
      </c>
      <c r="U32" s="44"/>
      <c r="V32" s="44"/>
      <c r="W32" s="98"/>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row>
    <row r="33" spans="1:255" s="5" customFormat="1" ht="22.5" customHeight="1" thickBot="1">
      <c r="A33" s="144"/>
      <c r="B33" s="129" t="s">
        <v>125</v>
      </c>
      <c r="C33" s="129">
        <v>2001047015</v>
      </c>
      <c r="D33" s="11">
        <v>1</v>
      </c>
      <c r="E33" s="18">
        <v>1</v>
      </c>
      <c r="F33" s="18">
        <v>1</v>
      </c>
      <c r="G33" s="12" t="s">
        <v>126</v>
      </c>
      <c r="H33" s="14" t="s">
        <v>33</v>
      </c>
      <c r="I33" s="12" t="s">
        <v>127</v>
      </c>
      <c r="J33" s="38">
        <v>63.2</v>
      </c>
      <c r="K33" s="38">
        <v>68</v>
      </c>
      <c r="L33" s="38"/>
      <c r="M33" s="38"/>
      <c r="N33" s="36">
        <v>32.68</v>
      </c>
      <c r="O33" s="37">
        <v>81.4</v>
      </c>
      <c r="P33" s="31">
        <f t="shared" si="6"/>
        <v>40.7</v>
      </c>
      <c r="Q33" s="31">
        <f t="shared" si="7"/>
        <v>73.38</v>
      </c>
      <c r="R33" s="28" t="s">
        <v>128</v>
      </c>
      <c r="S33" s="28" t="s">
        <v>129</v>
      </c>
      <c r="T33" s="28" t="s">
        <v>39</v>
      </c>
      <c r="U33" s="44"/>
      <c r="V33" s="44"/>
      <c r="W33" s="98"/>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row>
    <row r="34" spans="1:255" s="5" customFormat="1" ht="22.5" customHeight="1" thickBot="1">
      <c r="A34" s="143" t="s">
        <v>130</v>
      </c>
      <c r="B34" s="152" t="s">
        <v>83</v>
      </c>
      <c r="C34" s="152">
        <v>2001047008</v>
      </c>
      <c r="D34" s="138">
        <v>2</v>
      </c>
      <c r="E34" s="79">
        <v>3</v>
      </c>
      <c r="F34" s="88">
        <v>1</v>
      </c>
      <c r="G34" s="104" t="s">
        <v>131</v>
      </c>
      <c r="H34" s="79" t="s">
        <v>27</v>
      </c>
      <c r="I34" s="105" t="s">
        <v>132</v>
      </c>
      <c r="J34" s="106">
        <v>71.2</v>
      </c>
      <c r="K34" s="106">
        <v>61.5</v>
      </c>
      <c r="L34" s="107"/>
      <c r="M34" s="107"/>
      <c r="N34" s="108">
        <v>33.417500000000004</v>
      </c>
      <c r="O34" s="109">
        <v>84.1</v>
      </c>
      <c r="P34" s="82">
        <f t="shared" si="6"/>
        <v>42.05</v>
      </c>
      <c r="Q34" s="82">
        <f t="shared" si="7"/>
        <v>75.4675</v>
      </c>
      <c r="R34" s="110" t="s">
        <v>95</v>
      </c>
      <c r="S34" s="110" t="s">
        <v>45</v>
      </c>
      <c r="T34" s="111" t="s">
        <v>39</v>
      </c>
      <c r="U34" s="96"/>
      <c r="V34" s="96"/>
      <c r="W34" s="97"/>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row>
    <row r="35" spans="1:255" s="5" customFormat="1" ht="22.5" customHeight="1">
      <c r="A35" s="144"/>
      <c r="B35" s="140"/>
      <c r="C35" s="140"/>
      <c r="D35" s="139"/>
      <c r="E35" s="14">
        <v>2</v>
      </c>
      <c r="F35" s="88">
        <v>2</v>
      </c>
      <c r="G35" s="73" t="s">
        <v>133</v>
      </c>
      <c r="H35" s="14" t="s">
        <v>33</v>
      </c>
      <c r="I35" s="71" t="s">
        <v>134</v>
      </c>
      <c r="J35" s="25">
        <v>64</v>
      </c>
      <c r="K35" s="25">
        <v>73.5</v>
      </c>
      <c r="L35" s="57"/>
      <c r="M35" s="57"/>
      <c r="N35" s="36">
        <v>34.1375</v>
      </c>
      <c r="O35" s="37">
        <v>81.6</v>
      </c>
      <c r="P35" s="31">
        <f t="shared" si="6"/>
        <v>40.8</v>
      </c>
      <c r="Q35" s="31">
        <f t="shared" si="7"/>
        <v>74.9375</v>
      </c>
      <c r="R35" s="74" t="s">
        <v>29</v>
      </c>
      <c r="S35" s="74" t="s">
        <v>117</v>
      </c>
      <c r="T35" s="58" t="s">
        <v>39</v>
      </c>
      <c r="U35" s="44"/>
      <c r="V35" s="44"/>
      <c r="W35" s="98"/>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row>
    <row r="36" spans="1:255" s="2" customFormat="1" ht="22.5" customHeight="1">
      <c r="A36" s="144"/>
      <c r="B36" s="129" t="s">
        <v>135</v>
      </c>
      <c r="C36" s="129">
        <v>2001047009</v>
      </c>
      <c r="D36" s="11">
        <v>1</v>
      </c>
      <c r="E36" s="46">
        <v>1</v>
      </c>
      <c r="F36" s="132">
        <v>1</v>
      </c>
      <c r="G36" s="75" t="s">
        <v>136</v>
      </c>
      <c r="H36" s="14" t="s">
        <v>27</v>
      </c>
      <c r="I36" s="76" t="s">
        <v>137</v>
      </c>
      <c r="J36" s="47">
        <v>75.2</v>
      </c>
      <c r="K36" s="47">
        <v>59</v>
      </c>
      <c r="L36" s="14"/>
      <c r="M36" s="47"/>
      <c r="N36" s="36">
        <v>33.955000000000005</v>
      </c>
      <c r="O36" s="37">
        <v>73.6</v>
      </c>
      <c r="P36" s="31">
        <f t="shared" si="6"/>
        <v>36.8</v>
      </c>
      <c r="Q36" s="31">
        <f t="shared" si="7"/>
        <v>70.755</v>
      </c>
      <c r="R36" s="74" t="s">
        <v>138</v>
      </c>
      <c r="S36" s="48" t="s">
        <v>139</v>
      </c>
      <c r="T36" s="58" t="s">
        <v>39</v>
      </c>
      <c r="U36" s="56"/>
      <c r="V36" s="56"/>
      <c r="W36" s="112"/>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row>
    <row r="37" spans="1:255" s="2" customFormat="1" ht="22.5" customHeight="1">
      <c r="A37" s="144"/>
      <c r="B37" s="129" t="s">
        <v>41</v>
      </c>
      <c r="C37" s="129">
        <v>2001047016</v>
      </c>
      <c r="D37" s="11">
        <v>1</v>
      </c>
      <c r="E37" s="46">
        <v>1</v>
      </c>
      <c r="F37" s="132">
        <v>1</v>
      </c>
      <c r="G37" s="49" t="s">
        <v>140</v>
      </c>
      <c r="H37" s="14" t="s">
        <v>27</v>
      </c>
      <c r="I37" s="50">
        <v>10230246011</v>
      </c>
      <c r="J37" s="50">
        <v>62.4</v>
      </c>
      <c r="K37" s="50">
        <v>67</v>
      </c>
      <c r="L37" s="50"/>
      <c r="M37" s="50"/>
      <c r="N37" s="33">
        <v>32.24</v>
      </c>
      <c r="O37" s="34">
        <v>77.4</v>
      </c>
      <c r="P37" s="31">
        <f t="shared" si="6"/>
        <v>38.7</v>
      </c>
      <c r="Q37" s="31">
        <f t="shared" si="7"/>
        <v>70.94</v>
      </c>
      <c r="R37" s="51" t="s">
        <v>70</v>
      </c>
      <c r="S37" s="51" t="s">
        <v>45</v>
      </c>
      <c r="T37" s="58" t="s">
        <v>39</v>
      </c>
      <c r="U37" s="56"/>
      <c r="V37" s="56"/>
      <c r="W37" s="112"/>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row>
    <row r="38" spans="1:255" s="2" customFormat="1" ht="22.5" customHeight="1">
      <c r="A38" s="52"/>
      <c r="B38" s="26"/>
      <c r="C38" s="26"/>
      <c r="D38" s="27"/>
      <c r="E38" s="53"/>
      <c r="F38" s="133"/>
      <c r="G38" s="100"/>
      <c r="H38" s="53"/>
      <c r="I38" s="101"/>
      <c r="J38" s="101"/>
      <c r="K38" s="101"/>
      <c r="L38" s="101"/>
      <c r="M38" s="101"/>
      <c r="N38" s="102"/>
      <c r="O38" s="102"/>
      <c r="P38" s="102"/>
      <c r="Q38" s="102"/>
      <c r="R38" s="101"/>
      <c r="S38" s="101"/>
      <c r="T38" s="103"/>
      <c r="U38" s="103"/>
      <c r="V38" s="103"/>
      <c r="W38" s="103"/>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row>
    <row r="39" spans="1:255" s="2" customFormat="1" ht="22.5" customHeight="1">
      <c r="A39" s="55"/>
      <c r="B39" s="26"/>
      <c r="C39" s="26"/>
      <c r="D39" s="27"/>
      <c r="E39" s="54"/>
      <c r="F39" s="17"/>
      <c r="G39" s="24"/>
      <c r="H39" s="54"/>
      <c r="I39" s="51"/>
      <c r="J39" s="51"/>
      <c r="K39" s="51"/>
      <c r="L39" s="51"/>
      <c r="M39" s="51"/>
      <c r="N39" s="35"/>
      <c r="O39" s="35"/>
      <c r="P39" s="35"/>
      <c r="Q39" s="35"/>
      <c r="R39" s="51"/>
      <c r="S39" s="51"/>
      <c r="T39" s="56"/>
      <c r="U39" s="56"/>
      <c r="V39" s="56"/>
      <c r="W39" s="56"/>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row>
    <row r="40" spans="1:255" s="2" customFormat="1" ht="22.5" customHeight="1">
      <c r="A40" s="55"/>
      <c r="B40" s="26"/>
      <c r="C40" s="26"/>
      <c r="D40" s="27"/>
      <c r="E40" s="54"/>
      <c r="F40" s="17"/>
      <c r="G40" s="24"/>
      <c r="H40" s="54"/>
      <c r="I40" s="51"/>
      <c r="J40" s="51"/>
      <c r="K40" s="51"/>
      <c r="L40" s="51"/>
      <c r="M40" s="51"/>
      <c r="N40" s="35"/>
      <c r="O40" s="35"/>
      <c r="P40" s="35"/>
      <c r="Q40" s="35"/>
      <c r="R40" s="51"/>
      <c r="S40" s="51"/>
      <c r="T40" s="56"/>
      <c r="U40" s="56"/>
      <c r="V40" s="56"/>
      <c r="W40" s="56"/>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row>
    <row r="41" spans="1:255" s="2" customFormat="1" ht="22.5" customHeight="1">
      <c r="A41" s="55"/>
      <c r="B41" s="26"/>
      <c r="C41" s="26"/>
      <c r="D41" s="27"/>
      <c r="E41" s="54"/>
      <c r="F41" s="17"/>
      <c r="G41" s="24"/>
      <c r="H41" s="54"/>
      <c r="I41" s="51"/>
      <c r="J41" s="51"/>
      <c r="K41" s="51"/>
      <c r="L41" s="51"/>
      <c r="M41" s="51"/>
      <c r="N41" s="35"/>
      <c r="O41" s="35"/>
      <c r="P41" s="35"/>
      <c r="Q41" s="35"/>
      <c r="R41" s="51"/>
      <c r="S41" s="51"/>
      <c r="T41" s="56"/>
      <c r="U41" s="56"/>
      <c r="V41" s="56"/>
      <c r="W41" s="56"/>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row>
    <row r="42" spans="1:255" s="2" customFormat="1" ht="22.5" customHeight="1">
      <c r="A42" s="55"/>
      <c r="B42" s="26"/>
      <c r="C42" s="26"/>
      <c r="D42" s="27"/>
      <c r="E42" s="54"/>
      <c r="F42" s="17"/>
      <c r="G42" s="24"/>
      <c r="H42" s="54"/>
      <c r="I42" s="51"/>
      <c r="J42" s="51"/>
      <c r="K42" s="51"/>
      <c r="L42" s="51"/>
      <c r="M42" s="51"/>
      <c r="N42" s="35"/>
      <c r="O42" s="35"/>
      <c r="P42" s="35"/>
      <c r="Q42" s="35"/>
      <c r="R42" s="51"/>
      <c r="S42" s="51"/>
      <c r="T42" s="56"/>
      <c r="U42" s="56"/>
      <c r="V42" s="56"/>
      <c r="W42" s="56"/>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row>
    <row r="43" spans="1:255" s="2" customFormat="1" ht="22.5" customHeight="1">
      <c r="A43" s="55"/>
      <c r="B43" s="26"/>
      <c r="C43" s="26"/>
      <c r="D43" s="27"/>
      <c r="E43" s="54"/>
      <c r="F43" s="17"/>
      <c r="G43" s="24"/>
      <c r="H43" s="54"/>
      <c r="I43" s="51"/>
      <c r="J43" s="51"/>
      <c r="K43" s="51"/>
      <c r="L43" s="51"/>
      <c r="M43" s="51"/>
      <c r="N43" s="35"/>
      <c r="O43" s="35"/>
      <c r="P43" s="35"/>
      <c r="Q43" s="35"/>
      <c r="R43" s="51"/>
      <c r="S43" s="51"/>
      <c r="T43" s="56"/>
      <c r="U43" s="56"/>
      <c r="V43" s="56"/>
      <c r="W43" s="56"/>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row>
    <row r="44" spans="1:255" s="2" customFormat="1" ht="22.5" customHeight="1">
      <c r="A44" s="55"/>
      <c r="B44" s="26"/>
      <c r="C44" s="26"/>
      <c r="D44" s="27"/>
      <c r="E44" s="54"/>
      <c r="F44" s="17"/>
      <c r="G44" s="24"/>
      <c r="H44" s="54"/>
      <c r="I44" s="51"/>
      <c r="J44" s="51"/>
      <c r="K44" s="51"/>
      <c r="L44" s="51"/>
      <c r="M44" s="51"/>
      <c r="N44" s="35"/>
      <c r="O44" s="35"/>
      <c r="P44" s="35"/>
      <c r="Q44" s="35"/>
      <c r="R44" s="51"/>
      <c r="S44" s="51"/>
      <c r="T44" s="56"/>
      <c r="U44" s="56"/>
      <c r="V44" s="56"/>
      <c r="W44" s="56"/>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row>
    <row r="45" spans="1:255" s="2" customFormat="1" ht="22.5" customHeight="1">
      <c r="A45" s="55"/>
      <c r="B45" s="55"/>
      <c r="C45" s="55"/>
      <c r="D45" s="55"/>
      <c r="E45" s="54"/>
      <c r="F45" s="17"/>
      <c r="G45" s="56"/>
      <c r="H45" s="54"/>
      <c r="I45" s="56"/>
      <c r="J45" s="56"/>
      <c r="K45" s="56"/>
      <c r="L45" s="56"/>
      <c r="M45" s="56"/>
      <c r="N45" s="56"/>
      <c r="O45" s="56"/>
      <c r="P45" s="56"/>
      <c r="Q45" s="56"/>
      <c r="R45" s="56"/>
      <c r="S45" s="56"/>
      <c r="T45" s="56"/>
      <c r="U45" s="56"/>
      <c r="V45" s="56"/>
      <c r="W45" s="56"/>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row>
    <row r="46" spans="1:255" s="2" customFormat="1" ht="22.5" customHeight="1">
      <c r="A46" s="55"/>
      <c r="B46" s="55"/>
      <c r="C46" s="55"/>
      <c r="D46" s="55"/>
      <c r="E46" s="54"/>
      <c r="F46" s="17"/>
      <c r="G46" s="56"/>
      <c r="H46" s="54"/>
      <c r="I46" s="56"/>
      <c r="J46" s="56"/>
      <c r="K46" s="56"/>
      <c r="L46" s="56"/>
      <c r="M46" s="56"/>
      <c r="N46" s="56"/>
      <c r="O46" s="56"/>
      <c r="P46" s="56"/>
      <c r="Q46" s="56"/>
      <c r="R46" s="56"/>
      <c r="S46" s="56"/>
      <c r="T46" s="56"/>
      <c r="U46" s="56"/>
      <c r="V46" s="56"/>
      <c r="W46" s="56"/>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row>
    <row r="47" spans="1:255" s="2" customFormat="1" ht="22.5" customHeight="1">
      <c r="A47" s="55"/>
      <c r="B47" s="55"/>
      <c r="C47" s="55"/>
      <c r="D47" s="55"/>
      <c r="E47" s="54"/>
      <c r="F47" s="17"/>
      <c r="G47" s="56"/>
      <c r="H47" s="54"/>
      <c r="I47" s="56"/>
      <c r="J47" s="56"/>
      <c r="K47" s="56"/>
      <c r="L47" s="56"/>
      <c r="M47" s="56"/>
      <c r="N47" s="56"/>
      <c r="O47" s="56"/>
      <c r="P47" s="56"/>
      <c r="Q47" s="56"/>
      <c r="R47" s="56"/>
      <c r="S47" s="56"/>
      <c r="T47" s="56"/>
      <c r="U47" s="56"/>
      <c r="V47" s="56"/>
      <c r="W47" s="56"/>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row>
    <row r="48" spans="2:23" ht="34.5" customHeight="1">
      <c r="B48" s="161" t="s">
        <v>141</v>
      </c>
      <c r="C48" s="162"/>
      <c r="D48" s="162"/>
      <c r="E48" s="162"/>
      <c r="F48" s="162"/>
      <c r="G48" s="162"/>
      <c r="H48" s="162"/>
      <c r="I48" s="162"/>
      <c r="J48" s="162"/>
      <c r="K48" s="162"/>
      <c r="L48" s="162"/>
      <c r="M48" s="162"/>
      <c r="N48" s="162"/>
      <c r="O48" s="163"/>
      <c r="P48" s="162"/>
      <c r="Q48" s="162"/>
      <c r="R48" s="162"/>
      <c r="S48" s="162"/>
      <c r="T48" s="162"/>
      <c r="U48" s="162"/>
      <c r="V48" s="162"/>
      <c r="W48" s="162"/>
    </row>
  </sheetData>
  <sheetProtection/>
  <mergeCells count="66">
    <mergeCell ref="W10:W12"/>
    <mergeCell ref="K5:K6"/>
    <mergeCell ref="L5:L6"/>
    <mergeCell ref="O4:O6"/>
    <mergeCell ref="I4:I6"/>
    <mergeCell ref="A3:W3"/>
    <mergeCell ref="A2:W2"/>
    <mergeCell ref="A1:W1"/>
    <mergeCell ref="B48:W48"/>
    <mergeCell ref="A4:A6"/>
    <mergeCell ref="A7:A12"/>
    <mergeCell ref="A13:A17"/>
    <mergeCell ref="A18:A24"/>
    <mergeCell ref="A25:A26"/>
    <mergeCell ref="A34:A37"/>
    <mergeCell ref="B16:B17"/>
    <mergeCell ref="B18:B19"/>
    <mergeCell ref="B20:B23"/>
    <mergeCell ref="D25:D26"/>
    <mergeCell ref="B4:B6"/>
    <mergeCell ref="B7:B9"/>
    <mergeCell ref="B10:B12"/>
    <mergeCell ref="B13:B15"/>
    <mergeCell ref="B29:B32"/>
    <mergeCell ref="C29:C32"/>
    <mergeCell ref="C27:C28"/>
    <mergeCell ref="C34:C35"/>
    <mergeCell ref="B27:B28"/>
    <mergeCell ref="B34:B35"/>
    <mergeCell ref="C4:C6"/>
    <mergeCell ref="C7:C9"/>
    <mergeCell ref="C10:C12"/>
    <mergeCell ref="C13:C15"/>
    <mergeCell ref="C16:C17"/>
    <mergeCell ref="C18:C19"/>
    <mergeCell ref="C20:C23"/>
    <mergeCell ref="C25:C26"/>
    <mergeCell ref="D29:D32"/>
    <mergeCell ref="F4:F6"/>
    <mergeCell ref="A27:A33"/>
    <mergeCell ref="D34:D35"/>
    <mergeCell ref="D7:D9"/>
    <mergeCell ref="D10:D12"/>
    <mergeCell ref="D13:D15"/>
    <mergeCell ref="D16:D17"/>
    <mergeCell ref="D18:D19"/>
    <mergeCell ref="B25:B26"/>
    <mergeCell ref="D27:D28"/>
    <mergeCell ref="M5:M6"/>
    <mergeCell ref="N5:N6"/>
    <mergeCell ref="D20:D23"/>
    <mergeCell ref="E4:E6"/>
    <mergeCell ref="G4:G6"/>
    <mergeCell ref="H4:H6"/>
    <mergeCell ref="J4:N4"/>
    <mergeCell ref="D4:D6"/>
    <mergeCell ref="J5:J6"/>
    <mergeCell ref="W4:W6"/>
    <mergeCell ref="P5:P6"/>
    <mergeCell ref="Q4:Q6"/>
    <mergeCell ref="R4:R6"/>
    <mergeCell ref="S4:S6"/>
    <mergeCell ref="T4:T6"/>
    <mergeCell ref="U5:U6"/>
    <mergeCell ref="U4:V4"/>
    <mergeCell ref="V5:V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李虎</dc:creator>
  <cp:keywords/>
  <dc:description/>
  <cp:lastModifiedBy>微软用户</cp:lastModifiedBy>
  <cp:lastPrinted>2014-06-19T00:45:53Z</cp:lastPrinted>
  <dcterms:created xsi:type="dcterms:W3CDTF">1996-12-17T01:32:42Z</dcterms:created>
  <dcterms:modified xsi:type="dcterms:W3CDTF">2014-06-19T01:42:57Z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