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'Sheet1'!$A$1:$O$24</definedName>
    <definedName name="_xlnm.Print_Titles" localSheetId="0">'Sheet1'!$1:$5</definedName>
    <definedName name="_xlnm.Print_Titles" localSheetId="1">'Sheet2'!$1:$6</definedName>
  </definedNames>
  <calcPr fullCalcOnLoad="1"/>
</workbook>
</file>

<file path=xl/sharedStrings.xml><?xml version="1.0" encoding="utf-8"?>
<sst xmlns="http://schemas.openxmlformats.org/spreadsheetml/2006/main" count="179" uniqueCount="149">
  <si>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</si>
  <si>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</si>
  <si>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</si>
  <si>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</si>
  <si>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</si>
  <si>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</si>
  <si>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</si>
  <si>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笔     试</t>
  </si>
  <si>
    <r>
      <t xml:space="preserve">       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50 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50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40 +</t>
    </r>
    <r>
      <rPr>
        <sz val="9"/>
        <color indexed="8"/>
        <rFont val="楷体_GB2312"/>
        <family val="3"/>
      </rPr>
      <t>专业科目笔试÷专业科目笔试满分×</t>
    </r>
    <r>
      <rPr>
        <sz val="9"/>
        <color indexed="8"/>
        <rFont val="Times"/>
        <family val="1"/>
      </rPr>
      <t>20+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40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30 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70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</rPr>
      <t>、公安（含森林公安）机关职位。综合成绩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40 +</t>
    </r>
    <r>
      <rPr>
        <sz val="9"/>
        <color indexed="8"/>
        <rFont val="楷体_GB2312"/>
        <family val="3"/>
      </rPr>
      <t>公安基础知识测试÷公安基础知识测试满分×</t>
    </r>
    <r>
      <rPr>
        <sz val="9"/>
        <color indexed="8"/>
        <rFont val="Times"/>
        <family val="1"/>
      </rPr>
      <t>10+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50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5</t>
    </r>
    <r>
      <rPr>
        <sz val="9"/>
        <color indexed="8"/>
        <rFont val="楷体_GB2312"/>
        <family val="3"/>
      </rPr>
      <t>、基层专武干部职位。综合成绩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40 +</t>
    </r>
    <r>
      <rPr>
        <sz val="9"/>
        <color indexed="8"/>
        <rFont val="楷体_GB2312"/>
        <family val="3"/>
      </rPr>
      <t>军事综合知识测试÷军事综合知识测试满分×</t>
    </r>
    <r>
      <rPr>
        <sz val="9"/>
        <color indexed="8"/>
        <rFont val="Times"/>
        <family val="1"/>
      </rPr>
      <t>20+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40</t>
    </r>
    <r>
      <rPr>
        <sz val="9"/>
        <color indexed="8"/>
        <rFont val="楷体_GB2312"/>
        <family val="3"/>
      </rPr>
      <t>。</t>
    </r>
  </si>
  <si>
    <t>附件：</t>
  </si>
  <si>
    <t>湖北省2013年度遴选选调生和考试录用公务员面试成绩折算汇总表</t>
  </si>
  <si>
    <t>姓名</t>
  </si>
  <si>
    <t>备注</t>
  </si>
  <si>
    <t>A</t>
  </si>
  <si>
    <t>B</t>
  </si>
  <si>
    <t>C</t>
  </si>
  <si>
    <t>D</t>
  </si>
  <si>
    <t>E</t>
  </si>
  <si>
    <t>F</t>
  </si>
  <si>
    <t>G</t>
  </si>
  <si>
    <t>最高分</t>
  </si>
  <si>
    <t>最低分</t>
  </si>
  <si>
    <t>厅机关主任科员及以下</t>
  </si>
  <si>
    <t>2001081001</t>
  </si>
  <si>
    <t>水利工程建设监督中心主任科员及以下</t>
  </si>
  <si>
    <t>2001081004</t>
  </si>
  <si>
    <t>水文水资源评价主任科员及以下</t>
  </si>
  <si>
    <t>2001081005</t>
  </si>
  <si>
    <t>水文情报预报主任科员及以下</t>
  </si>
  <si>
    <t>2001081007</t>
  </si>
  <si>
    <t>10130025005</t>
  </si>
  <si>
    <t>王传超</t>
  </si>
  <si>
    <t>10130280403</t>
  </si>
  <si>
    <t>10130033918</t>
  </si>
  <si>
    <t>10130336129</t>
  </si>
  <si>
    <t>10130015412</t>
  </si>
  <si>
    <t>10130111213</t>
  </si>
  <si>
    <t>10130461325</t>
  </si>
  <si>
    <t>10130595908</t>
  </si>
  <si>
    <t>10130422228</t>
  </si>
  <si>
    <t>陈善治</t>
  </si>
  <si>
    <t>10130026013</t>
  </si>
  <si>
    <t>10130071213</t>
  </si>
  <si>
    <t>周真中</t>
  </si>
  <si>
    <t>10130535515</t>
  </si>
  <si>
    <t>10130564201</t>
  </si>
  <si>
    <t>10130484215</t>
  </si>
  <si>
    <t>10130465908</t>
  </si>
  <si>
    <t>10130520221</t>
  </si>
  <si>
    <t>南京水利科学研究院</t>
  </si>
  <si>
    <t>水工结构工程</t>
  </si>
  <si>
    <t>武汉大学</t>
  </si>
  <si>
    <t>水文学及水资源</t>
  </si>
  <si>
    <t>中工武大设计研究有限公司</t>
  </si>
  <si>
    <t>水利水电工程</t>
  </si>
  <si>
    <t>水利水电专业</t>
  </si>
  <si>
    <t>长江勘测设计研究院</t>
  </si>
  <si>
    <t>农业水利工程</t>
  </si>
  <si>
    <t>湖北省水利工程水下探测和白蚁防治中心</t>
  </si>
  <si>
    <t>三峡大学</t>
  </si>
  <si>
    <t>河海大学</t>
  </si>
  <si>
    <t>水利工程</t>
  </si>
  <si>
    <t>华中科技大学</t>
  </si>
  <si>
    <t>中国长江动力集团有限公司</t>
  </si>
  <si>
    <t>水文与水资源工程</t>
  </si>
  <si>
    <t>水文水资源工程</t>
  </si>
  <si>
    <t>宜昌市水利规费管理站</t>
  </si>
  <si>
    <t>武汉市汉阳区人民法院</t>
  </si>
  <si>
    <t>重庆交通大学</t>
  </si>
  <si>
    <t>北京迪水科技有限责任公司</t>
  </si>
  <si>
    <t>四川大学</t>
  </si>
  <si>
    <t>湖北省一方科技发展有限公司</t>
  </si>
  <si>
    <t>考  生
抽签号</t>
  </si>
  <si>
    <t>主考官:</t>
  </si>
  <si>
    <t>计分员：</t>
  </si>
  <si>
    <t>核分员：</t>
  </si>
  <si>
    <t>监督员:</t>
  </si>
  <si>
    <t>刘烈玉</t>
  </si>
  <si>
    <t>龙霞</t>
  </si>
  <si>
    <t>吴君</t>
  </si>
  <si>
    <t>吴君</t>
  </si>
  <si>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  <r>
      <rPr>
        <sz val="11"/>
        <color indexed="8"/>
        <rFont val="Times"/>
        <family val="1"/>
      </rPr>
      <t>2013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"/>
        <family val="1"/>
      </rPr>
      <t>6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"/>
        <family val="1"/>
      </rPr>
      <t>22</t>
    </r>
    <r>
      <rPr>
        <sz val="11"/>
        <color indexed="8"/>
        <rFont val="仿宋_GB2312"/>
        <family val="3"/>
      </rPr>
      <t>日</t>
    </r>
  </si>
  <si>
    <t>舍去分</t>
  </si>
  <si>
    <t>最终得分</t>
  </si>
  <si>
    <t>各考官评分</t>
  </si>
  <si>
    <t>王传超</t>
  </si>
  <si>
    <t>杨鹏</t>
  </si>
  <si>
    <t>张旭</t>
  </si>
  <si>
    <t>栗飞</t>
  </si>
  <si>
    <t>刘书南</t>
  </si>
  <si>
    <t>冯敏</t>
  </si>
  <si>
    <t>胡汉林</t>
  </si>
  <si>
    <t>江浩</t>
  </si>
  <si>
    <t>李进</t>
  </si>
  <si>
    <t>陈善治</t>
  </si>
  <si>
    <t>刘都</t>
  </si>
  <si>
    <t>韩超</t>
  </si>
  <si>
    <t>韩炜</t>
  </si>
  <si>
    <t>余翔</t>
  </si>
  <si>
    <t>周真中</t>
  </si>
  <si>
    <t>李晶</t>
  </si>
  <si>
    <t>廖康</t>
  </si>
  <si>
    <t>尹芳</t>
  </si>
  <si>
    <t>湖北省水利厅2013年度考试录用公务员考试成绩折算汇总表</t>
  </si>
  <si>
    <t>男</t>
  </si>
  <si>
    <t>长江三峡技术经济发展有限公司</t>
  </si>
  <si>
    <t>杨  鹏</t>
  </si>
  <si>
    <t xml:space="preserve">广东重工建设监理有限公司 </t>
  </si>
  <si>
    <t>张  旭</t>
  </si>
  <si>
    <t>女</t>
  </si>
  <si>
    <t>冯  敏</t>
  </si>
  <si>
    <t>刘书南</t>
  </si>
  <si>
    <t>男</t>
  </si>
  <si>
    <t>武汉大学水利水电学院</t>
  </si>
  <si>
    <t>韩  超</t>
  </si>
  <si>
    <t>刘  都</t>
  </si>
  <si>
    <t>中国水电七局有限公司</t>
  </si>
  <si>
    <t>韩  炜</t>
  </si>
  <si>
    <t xml:space="preserve">咸宁市水文水资源勘测局 </t>
  </si>
  <si>
    <t>男</t>
  </si>
  <si>
    <t>余  翔</t>
  </si>
  <si>
    <t>李  晶</t>
  </si>
  <si>
    <t>无</t>
  </si>
  <si>
    <t>廖  康</t>
  </si>
  <si>
    <t>尹  芳</t>
  </si>
  <si>
    <t>女</t>
  </si>
  <si>
    <t>武汉大学</t>
  </si>
  <si>
    <t>水利水电工程</t>
  </si>
  <si>
    <t>吉林省吉林市丰满发电厂</t>
  </si>
  <si>
    <t>职位名称</t>
  </si>
  <si>
    <t>职位代码</t>
  </si>
  <si>
    <t>招考人数</t>
  </si>
  <si>
    <t>姓  名</t>
  </si>
  <si>
    <t>面试分数</t>
  </si>
  <si>
    <t>综合分</t>
  </si>
  <si>
    <t>毕业院校</t>
  </si>
  <si>
    <t>所学专业</t>
  </si>
  <si>
    <t>工作单位</t>
  </si>
  <si>
    <t>李  进</t>
  </si>
  <si>
    <t>男</t>
  </si>
  <si>
    <t>深圳市水务规划设计院</t>
  </si>
  <si>
    <t>胡汉林</t>
  </si>
  <si>
    <t xml:space="preserve">广东省水利水电科学研究院 </t>
  </si>
  <si>
    <t>江  浩</t>
  </si>
  <si>
    <t>南京南瑞集团公司</t>
  </si>
  <si>
    <t>栗  飞</t>
  </si>
  <si>
    <t>女</t>
  </si>
  <si>
    <t>10130080511</t>
  </si>
  <si>
    <t>递补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</si>
</sst>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0_);[Red]\(0\)"/>
  </numFmts>
  <fonts count="58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9"/>
      <color indexed="8"/>
      <name val="楷体_GB2312"/>
      <family val="3"/>
    </font>
    <font>
      <sz val="12"/>
      <name val="Times New Roman"/>
      <family val="1"/>
    </font>
    <font>
      <sz val="11"/>
      <color indexed="8"/>
      <name val="方正小标宋简体"/>
      <family val="0"/>
    </font>
    <font>
      <sz val="11"/>
      <name val="黑体"/>
      <family val="0"/>
    </font>
    <font>
      <sz val="11"/>
      <name val="宋体"/>
      <family val="0"/>
    </font>
    <font>
      <sz val="11"/>
      <color indexed="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0"/>
      <name val="黑体"/>
      <family val="0"/>
    </font>
    <font>
      <sz val="10"/>
      <color indexed="8"/>
      <name val="黑体"/>
      <family val="0"/>
    </font>
    <font>
      <sz val="10"/>
      <color indexed="8"/>
      <name val="Times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1" fontId="0" fillId="0" borderId="0" xfId="0" applyNumberFormat="1" applyAlignment="1">
      <alignment horizontal="center" vertical="center"/>
    </xf>
    <xf numFmtId="191" fontId="13" fillId="0" borderId="10" xfId="0" applyNumberFormat="1" applyFont="1" applyBorder="1" applyAlignment="1">
      <alignment horizontal="center" vertical="center" wrapText="1"/>
    </xf>
    <xf numFmtId="191" fontId="15" fillId="0" borderId="10" xfId="0" applyNumberFormat="1" applyFont="1" applyBorder="1" applyAlignment="1">
      <alignment horizontal="center" vertical="center" wrapText="1"/>
    </xf>
    <xf numFmtId="191" fontId="3" fillId="0" borderId="0" xfId="0" applyNumberFormat="1" applyFont="1" applyAlignment="1">
      <alignment horizontal="center" vertical="center"/>
    </xf>
    <xf numFmtId="0" fontId="18" fillId="0" borderId="10" xfId="0" applyFont="1" applyBorder="1" applyAlignment="1" quotePrefix="1">
      <alignment horizontal="center" vertical="center" wrapText="1"/>
    </xf>
    <xf numFmtId="0" fontId="19" fillId="0" borderId="10" xfId="0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91" fontId="9" fillId="0" borderId="10" xfId="0" applyNumberFormat="1" applyFont="1" applyBorder="1" applyAlignment="1">
      <alignment horizontal="center" vertical="center"/>
    </xf>
    <xf numFmtId="191" fontId="8" fillId="0" borderId="10" xfId="0" applyNumberFormat="1" applyFont="1" applyBorder="1" applyAlignment="1">
      <alignment horizontal="center" vertical="center" wrapText="1"/>
    </xf>
    <xf numFmtId="190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190" fontId="22" fillId="0" borderId="10" xfId="0" applyNumberFormat="1" applyFont="1" applyBorder="1" applyAlignment="1">
      <alignment horizontal="center" vertical="center" wrapText="1"/>
    </xf>
    <xf numFmtId="190" fontId="21" fillId="0" borderId="10" xfId="0" applyNumberFormat="1" applyFont="1" applyBorder="1" applyAlignment="1">
      <alignment horizontal="center" vertical="center" wrapText="1"/>
    </xf>
    <xf numFmtId="190" fontId="22" fillId="0" borderId="11" xfId="0" applyNumberFormat="1" applyFont="1" applyBorder="1" applyAlignment="1">
      <alignment horizontal="center" vertical="center" wrapText="1"/>
    </xf>
    <xf numFmtId="19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 quotePrefix="1">
      <alignment horizontal="center" vertical="center" wrapText="1"/>
    </xf>
    <xf numFmtId="0" fontId="18" fillId="0" borderId="13" xfId="0" applyFont="1" applyBorder="1" applyAlignment="1" quotePrefix="1">
      <alignment horizontal="center" vertical="center" wrapText="1"/>
    </xf>
    <xf numFmtId="0" fontId="18" fillId="0" borderId="11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190" fontId="22" fillId="0" borderId="15" xfId="0" applyNumberFormat="1" applyFont="1" applyBorder="1" applyAlignment="1">
      <alignment horizontal="center" vertical="center" wrapText="1"/>
    </xf>
    <xf numFmtId="190" fontId="22" fillId="0" borderId="14" xfId="0" applyNumberFormat="1" applyFont="1" applyBorder="1" applyAlignment="1">
      <alignment horizontal="center" vertical="center" wrapText="1"/>
    </xf>
    <xf numFmtId="190" fontId="22" fillId="0" borderId="16" xfId="0" applyNumberFormat="1" applyFont="1" applyBorder="1" applyAlignment="1">
      <alignment horizontal="center" vertical="center" wrapText="1"/>
    </xf>
    <xf numFmtId="190" fontId="22" fillId="0" borderId="17" xfId="0" applyNumberFormat="1" applyFont="1" applyBorder="1" applyAlignment="1">
      <alignment horizontal="center" vertical="center" wrapText="1"/>
    </xf>
    <xf numFmtId="190" fontId="22" fillId="0" borderId="12" xfId="0" applyNumberFormat="1" applyFont="1" applyBorder="1" applyAlignment="1">
      <alignment horizontal="center" vertical="center" wrapText="1"/>
    </xf>
    <xf numFmtId="190" fontId="22" fillId="0" borderId="13" xfId="0" applyNumberFormat="1" applyFont="1" applyBorder="1" applyAlignment="1">
      <alignment horizontal="center" vertical="center" wrapText="1"/>
    </xf>
    <xf numFmtId="190" fontId="2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90" fontId="22" fillId="0" borderId="10" xfId="0" applyNumberFormat="1" applyFont="1" applyBorder="1" applyAlignment="1">
      <alignment horizontal="center" vertical="center" wrapText="1"/>
    </xf>
    <xf numFmtId="190" fontId="2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191" fontId="13" fillId="0" borderId="18" xfId="0" applyNumberFormat="1" applyFont="1" applyBorder="1" applyAlignment="1">
      <alignment horizontal="center" vertical="center" wrapText="1"/>
    </xf>
    <xf numFmtId="191" fontId="13" fillId="0" borderId="19" xfId="0" applyNumberFormat="1" applyFont="1" applyBorder="1" applyAlignment="1">
      <alignment horizontal="center" vertical="center" wrapText="1"/>
    </xf>
    <xf numFmtId="191" fontId="13" fillId="0" borderId="2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91" fontId="15" fillId="0" borderId="18" xfId="0" applyNumberFormat="1" applyFont="1" applyBorder="1" applyAlignment="1">
      <alignment horizontal="center" vertical="center" wrapText="1"/>
    </xf>
    <xf numFmtId="191" fontId="15" fillId="0" borderId="2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5"/>
  <sheetViews>
    <sheetView tabSelected="1" zoomScalePageLayoutView="0" workbookViewId="0" topLeftCell="A1">
      <selection activeCell="O13" sqref="O13"/>
    </sheetView>
  </sheetViews>
  <sheetFormatPr defaultColWidth="9.00390625" defaultRowHeight="14.25"/>
  <cols>
    <col min="1" max="1" width="6.625" style="1" customWidth="1"/>
    <col min="2" max="2" width="4.875" style="1" customWidth="1"/>
    <col min="3" max="3" width="3.625" style="1" customWidth="1"/>
    <col min="4" max="4" width="3.75390625" style="1" customWidth="1"/>
    <col min="5" max="5" width="6.375" style="1" customWidth="1"/>
    <col min="6" max="6" width="2.75390625" style="1" customWidth="1"/>
    <col min="7" max="7" width="11.75390625" style="1" customWidth="1"/>
    <col min="8" max="9" width="5.625" style="7" customWidth="1"/>
    <col min="10" max="10" width="6.50390625" style="7" customWidth="1"/>
    <col min="11" max="11" width="6.625" style="7" customWidth="1"/>
    <col min="12" max="12" width="16.50390625" style="1" customWidth="1"/>
    <col min="13" max="13" width="14.375" style="1" customWidth="1"/>
    <col min="14" max="14" width="24.25390625" style="1" customWidth="1"/>
    <col min="15" max="15" width="5.00390625" style="1" customWidth="1"/>
    <col min="16" max="250" width="9.00390625" style="1" bestFit="1" customWidth="1"/>
    <col min="251" max="16384" width="9.00390625" style="1" customWidth="1"/>
  </cols>
  <sheetData>
    <row r="1" spans="1:15" ht="34.5" customHeight="1">
      <c r="A1" s="47" t="s">
        <v>103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ht="15" customHeight="1">
      <c r="A2" s="3"/>
    </row>
    <row r="3" spans="1:250" ht="15.75" customHeight="1">
      <c r="A3" s="37" t="s">
        <v>129</v>
      </c>
      <c r="B3" s="37" t="s">
        <v>130</v>
      </c>
      <c r="C3" s="37" t="s">
        <v>131</v>
      </c>
      <c r="D3" s="36" t="s">
        <v>0</v>
      </c>
      <c r="E3" s="36" t="s">
        <v>132</v>
      </c>
      <c r="F3" s="36" t="s">
        <v>1</v>
      </c>
      <c r="G3" s="36" t="s">
        <v>2</v>
      </c>
      <c r="H3" s="40" t="s">
        <v>7</v>
      </c>
      <c r="I3" s="41"/>
      <c r="J3" s="44" t="s">
        <v>133</v>
      </c>
      <c r="K3" s="52" t="s">
        <v>134</v>
      </c>
      <c r="L3" s="49" t="s">
        <v>135</v>
      </c>
      <c r="M3" s="49" t="s">
        <v>136</v>
      </c>
      <c r="N3" s="49" t="s">
        <v>137</v>
      </c>
      <c r="O3" s="36" t="s">
        <v>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4.25" customHeight="1">
      <c r="A4" s="37"/>
      <c r="B4" s="37"/>
      <c r="C4" s="37"/>
      <c r="D4" s="37"/>
      <c r="E4" s="36"/>
      <c r="F4" s="37"/>
      <c r="G4" s="36"/>
      <c r="H4" s="42"/>
      <c r="I4" s="43"/>
      <c r="J4" s="45"/>
      <c r="K4" s="53"/>
      <c r="L4" s="50"/>
      <c r="M4" s="50"/>
      <c r="N4" s="50"/>
      <c r="O4" s="3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37.5" customHeight="1">
      <c r="A5" s="37"/>
      <c r="B5" s="37"/>
      <c r="C5" s="37"/>
      <c r="D5" s="37"/>
      <c r="E5" s="36"/>
      <c r="F5" s="37"/>
      <c r="G5" s="36"/>
      <c r="H5" s="23" t="s">
        <v>4</v>
      </c>
      <c r="I5" s="23" t="s">
        <v>5</v>
      </c>
      <c r="J5" s="46"/>
      <c r="K5" s="53"/>
      <c r="L5" s="51"/>
      <c r="M5" s="51"/>
      <c r="N5" s="51"/>
      <c r="O5" s="3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37.5" customHeight="1">
      <c r="A6" s="31" t="s">
        <v>22</v>
      </c>
      <c r="B6" s="31" t="s">
        <v>23</v>
      </c>
      <c r="C6" s="28">
        <v>3</v>
      </c>
      <c r="D6" s="12">
        <v>1</v>
      </c>
      <c r="E6" s="12" t="s">
        <v>138</v>
      </c>
      <c r="F6" s="14" t="s">
        <v>139</v>
      </c>
      <c r="G6" s="12" t="s">
        <v>34</v>
      </c>
      <c r="H6" s="12">
        <v>69.5</v>
      </c>
      <c r="I6" s="12">
        <v>53</v>
      </c>
      <c r="J6" s="25">
        <v>85.6</v>
      </c>
      <c r="K6" s="24">
        <f>(H6+I6)/200*50+J6/100*50</f>
        <v>73.425</v>
      </c>
      <c r="L6" s="12" t="s">
        <v>51</v>
      </c>
      <c r="M6" s="12" t="s">
        <v>57</v>
      </c>
      <c r="N6" s="12" t="s">
        <v>140</v>
      </c>
      <c r="O6" s="2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35.25" customHeight="1">
      <c r="A7" s="32"/>
      <c r="B7" s="32"/>
      <c r="C7" s="29"/>
      <c r="D7" s="12">
        <v>2</v>
      </c>
      <c r="E7" s="12" t="s">
        <v>141</v>
      </c>
      <c r="F7" s="14" t="s">
        <v>139</v>
      </c>
      <c r="G7" s="12" t="s">
        <v>30</v>
      </c>
      <c r="H7" s="12">
        <v>63.2</v>
      </c>
      <c r="I7" s="12">
        <v>64</v>
      </c>
      <c r="J7" s="25">
        <v>81.6</v>
      </c>
      <c r="K7" s="24">
        <f>(H7+I7)/200*50+J7/100*50</f>
        <v>72.6</v>
      </c>
      <c r="L7" s="12" t="s">
        <v>49</v>
      </c>
      <c r="M7" s="12" t="s">
        <v>50</v>
      </c>
      <c r="N7" s="14" t="s">
        <v>142</v>
      </c>
      <c r="O7" s="2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35.25" customHeight="1">
      <c r="A8" s="32"/>
      <c r="B8" s="32"/>
      <c r="C8" s="29"/>
      <c r="D8" s="12">
        <v>3</v>
      </c>
      <c r="E8" s="12" t="s">
        <v>143</v>
      </c>
      <c r="F8" s="14" t="s">
        <v>139</v>
      </c>
      <c r="G8" s="12" t="s">
        <v>37</v>
      </c>
      <c r="H8" s="12">
        <v>65.3</v>
      </c>
      <c r="I8" s="12">
        <v>56</v>
      </c>
      <c r="J8" s="25">
        <v>83.2</v>
      </c>
      <c r="K8" s="24">
        <f>(H8+I8)/200*50+J8/100*50</f>
        <v>71.92500000000001</v>
      </c>
      <c r="L8" s="12" t="s">
        <v>60</v>
      </c>
      <c r="M8" s="12" t="s">
        <v>61</v>
      </c>
      <c r="N8" s="12" t="s">
        <v>144</v>
      </c>
      <c r="O8" s="2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35.25" customHeight="1">
      <c r="A9" s="32"/>
      <c r="B9" s="32"/>
      <c r="C9" s="29"/>
      <c r="D9" s="12">
        <v>4</v>
      </c>
      <c r="E9" s="12" t="s">
        <v>145</v>
      </c>
      <c r="F9" s="14" t="s">
        <v>146</v>
      </c>
      <c r="G9" s="12" t="s">
        <v>147</v>
      </c>
      <c r="H9" s="12">
        <v>76.9</v>
      </c>
      <c r="I9" s="12">
        <v>48.5</v>
      </c>
      <c r="J9" s="25">
        <v>80.6</v>
      </c>
      <c r="K9" s="24">
        <f aca="true" t="shared" si="0" ref="K9:K23">(H9+I9)/200*50+J9/100*50</f>
        <v>71.65</v>
      </c>
      <c r="L9" s="12" t="s">
        <v>51</v>
      </c>
      <c r="M9" s="12" t="s">
        <v>52</v>
      </c>
      <c r="N9" s="12" t="s">
        <v>53</v>
      </c>
      <c r="O9" s="2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ht="35.25" customHeight="1">
      <c r="A10" s="32"/>
      <c r="B10" s="32"/>
      <c r="C10" s="29"/>
      <c r="D10" s="12">
        <v>5</v>
      </c>
      <c r="E10" s="12" t="s">
        <v>31</v>
      </c>
      <c r="F10" s="14" t="s">
        <v>104</v>
      </c>
      <c r="G10" s="12" t="s">
        <v>32</v>
      </c>
      <c r="H10" s="12">
        <v>69.4</v>
      </c>
      <c r="I10" s="12">
        <v>54</v>
      </c>
      <c r="J10" s="25">
        <v>77.8</v>
      </c>
      <c r="K10" s="24">
        <f t="shared" si="0"/>
        <v>69.75</v>
      </c>
      <c r="L10" s="12" t="s">
        <v>51</v>
      </c>
      <c r="M10" s="12" t="s">
        <v>54</v>
      </c>
      <c r="N10" s="12" t="s">
        <v>105</v>
      </c>
      <c r="O10" s="2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ht="35.25" customHeight="1">
      <c r="A11" s="32"/>
      <c r="B11" s="32"/>
      <c r="C11" s="29"/>
      <c r="D11" s="12">
        <v>5</v>
      </c>
      <c r="E11" s="12" t="s">
        <v>106</v>
      </c>
      <c r="F11" s="14" t="s">
        <v>104</v>
      </c>
      <c r="G11" s="12" t="s">
        <v>36</v>
      </c>
      <c r="H11" s="12">
        <v>67.4</v>
      </c>
      <c r="I11" s="12">
        <v>54</v>
      </c>
      <c r="J11" s="25">
        <v>78.8</v>
      </c>
      <c r="K11" s="24">
        <f>(H11+I11)/200*50+J11/100*50</f>
        <v>69.75</v>
      </c>
      <c r="L11" s="12" t="s">
        <v>59</v>
      </c>
      <c r="M11" s="12" t="s">
        <v>54</v>
      </c>
      <c r="N11" s="14" t="s">
        <v>107</v>
      </c>
      <c r="O11" s="2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35.25" customHeight="1">
      <c r="A12" s="32"/>
      <c r="B12" s="32"/>
      <c r="C12" s="29"/>
      <c r="D12" s="12">
        <v>7</v>
      </c>
      <c r="E12" s="12" t="s">
        <v>108</v>
      </c>
      <c r="F12" s="14" t="s">
        <v>109</v>
      </c>
      <c r="G12" s="12" t="s">
        <v>35</v>
      </c>
      <c r="H12" s="12">
        <v>67.4</v>
      </c>
      <c r="I12" s="12">
        <v>55</v>
      </c>
      <c r="J12" s="25">
        <v>78.2</v>
      </c>
      <c r="K12" s="24">
        <f t="shared" si="0"/>
        <v>69.7</v>
      </c>
      <c r="L12" s="12" t="s">
        <v>51</v>
      </c>
      <c r="M12" s="12" t="s">
        <v>57</v>
      </c>
      <c r="N12" s="12" t="s">
        <v>58</v>
      </c>
      <c r="O12" s="2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ht="35.25" customHeight="1">
      <c r="A13" s="32"/>
      <c r="B13" s="32"/>
      <c r="C13" s="29"/>
      <c r="D13" s="12">
        <v>8</v>
      </c>
      <c r="E13" s="12" t="s">
        <v>110</v>
      </c>
      <c r="F13" s="14" t="s">
        <v>109</v>
      </c>
      <c r="G13" s="12" t="s">
        <v>33</v>
      </c>
      <c r="H13" s="12">
        <v>63.2</v>
      </c>
      <c r="I13" s="12">
        <v>60</v>
      </c>
      <c r="J13" s="25">
        <v>76.6</v>
      </c>
      <c r="K13" s="24">
        <f>(H13+I13)/200*50+J13/100*50</f>
        <v>69.1</v>
      </c>
      <c r="L13" s="12" t="s">
        <v>51</v>
      </c>
      <c r="M13" s="12" t="s">
        <v>55</v>
      </c>
      <c r="N13" s="12" t="s">
        <v>56</v>
      </c>
      <c r="O13" s="2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ht="35.25" customHeight="1">
      <c r="A14" s="33"/>
      <c r="B14" s="33"/>
      <c r="C14" s="30"/>
      <c r="D14" s="12">
        <v>9</v>
      </c>
      <c r="E14" s="14" t="s">
        <v>111</v>
      </c>
      <c r="F14" s="14" t="s">
        <v>104</v>
      </c>
      <c r="G14" s="12">
        <v>10130038601</v>
      </c>
      <c r="H14" s="12">
        <v>66.2</v>
      </c>
      <c r="I14" s="12">
        <v>54.5</v>
      </c>
      <c r="J14" s="25">
        <v>72.4</v>
      </c>
      <c r="K14" s="24">
        <f t="shared" si="0"/>
        <v>66.375</v>
      </c>
      <c r="L14" s="14" t="s">
        <v>126</v>
      </c>
      <c r="M14" s="14" t="s">
        <v>127</v>
      </c>
      <c r="N14" s="14" t="s">
        <v>128</v>
      </c>
      <c r="O14" s="22" t="s">
        <v>148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ht="35.25" customHeight="1">
      <c r="A15" s="31" t="s">
        <v>24</v>
      </c>
      <c r="B15" s="31" t="s">
        <v>25</v>
      </c>
      <c r="C15" s="28">
        <v>1</v>
      </c>
      <c r="D15" s="13">
        <v>1</v>
      </c>
      <c r="E15" s="13" t="s">
        <v>40</v>
      </c>
      <c r="F15" s="14" t="s">
        <v>112</v>
      </c>
      <c r="G15" s="13" t="s">
        <v>41</v>
      </c>
      <c r="H15" s="13">
        <v>66</v>
      </c>
      <c r="I15" s="13">
        <v>53</v>
      </c>
      <c r="J15" s="25">
        <v>83.6</v>
      </c>
      <c r="K15" s="24">
        <f>(H15+I15)/200*50+J15/100*50</f>
        <v>71.55</v>
      </c>
      <c r="L15" s="13" t="s">
        <v>113</v>
      </c>
      <c r="M15" s="13" t="s">
        <v>54</v>
      </c>
      <c r="N15" s="13"/>
      <c r="O15" s="2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ht="27.75" customHeight="1">
      <c r="A16" s="32"/>
      <c r="B16" s="32"/>
      <c r="C16" s="29"/>
      <c r="D16" s="12">
        <v>2</v>
      </c>
      <c r="E16" s="12" t="s">
        <v>114</v>
      </c>
      <c r="F16" s="14" t="s">
        <v>112</v>
      </c>
      <c r="G16" s="12" t="s">
        <v>38</v>
      </c>
      <c r="H16" s="12">
        <v>67.2</v>
      </c>
      <c r="I16" s="12">
        <v>57</v>
      </c>
      <c r="J16" s="25">
        <v>78.6</v>
      </c>
      <c r="K16" s="24">
        <f t="shared" si="0"/>
        <v>70.35</v>
      </c>
      <c r="L16" s="12" t="s">
        <v>62</v>
      </c>
      <c r="M16" s="12" t="s">
        <v>54</v>
      </c>
      <c r="N16" s="12" t="s">
        <v>63</v>
      </c>
      <c r="O16" s="2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ht="27.75" customHeight="1">
      <c r="A17" s="33"/>
      <c r="B17" s="33"/>
      <c r="C17" s="30"/>
      <c r="D17" s="12">
        <v>3</v>
      </c>
      <c r="E17" s="12" t="s">
        <v>115</v>
      </c>
      <c r="F17" s="14" t="s">
        <v>112</v>
      </c>
      <c r="G17" s="12" t="s">
        <v>39</v>
      </c>
      <c r="H17" s="12">
        <v>66.1</v>
      </c>
      <c r="I17" s="12">
        <v>55</v>
      </c>
      <c r="J17" s="25">
        <v>75.4</v>
      </c>
      <c r="K17" s="24">
        <f t="shared" si="0"/>
        <v>67.975</v>
      </c>
      <c r="L17" s="12" t="s">
        <v>59</v>
      </c>
      <c r="M17" s="12" t="s">
        <v>54</v>
      </c>
      <c r="N17" s="12" t="s">
        <v>116</v>
      </c>
      <c r="O17" s="2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ht="27.75" customHeight="1">
      <c r="A18" s="31" t="s">
        <v>26</v>
      </c>
      <c r="B18" s="31" t="s">
        <v>27</v>
      </c>
      <c r="C18" s="28">
        <v>1</v>
      </c>
      <c r="D18" s="14">
        <v>1</v>
      </c>
      <c r="E18" s="12" t="s">
        <v>117</v>
      </c>
      <c r="F18" s="14" t="s">
        <v>112</v>
      </c>
      <c r="G18" s="12" t="s">
        <v>42</v>
      </c>
      <c r="H18" s="12">
        <v>61.2</v>
      </c>
      <c r="I18" s="12">
        <v>58</v>
      </c>
      <c r="J18" s="25">
        <v>81</v>
      </c>
      <c r="K18" s="24">
        <f t="shared" si="0"/>
        <v>70.3</v>
      </c>
      <c r="L18" s="12" t="s">
        <v>51</v>
      </c>
      <c r="M18" s="12" t="s">
        <v>64</v>
      </c>
      <c r="N18" s="12" t="s">
        <v>118</v>
      </c>
      <c r="O18" s="2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ht="27.75" customHeight="1">
      <c r="A19" s="32"/>
      <c r="B19" s="32"/>
      <c r="C19" s="29"/>
      <c r="D19" s="14">
        <v>2</v>
      </c>
      <c r="E19" s="12" t="s">
        <v>43</v>
      </c>
      <c r="F19" s="14" t="s">
        <v>119</v>
      </c>
      <c r="G19" s="12" t="s">
        <v>44</v>
      </c>
      <c r="H19" s="12">
        <v>71.1</v>
      </c>
      <c r="I19" s="12">
        <v>42</v>
      </c>
      <c r="J19" s="25">
        <v>76.2</v>
      </c>
      <c r="K19" s="24">
        <f t="shared" si="0"/>
        <v>66.375</v>
      </c>
      <c r="L19" s="12" t="s">
        <v>51</v>
      </c>
      <c r="M19" s="12" t="s">
        <v>65</v>
      </c>
      <c r="N19" s="12" t="s">
        <v>66</v>
      </c>
      <c r="O19" s="2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ht="27.75" customHeight="1">
      <c r="A20" s="33"/>
      <c r="B20" s="33"/>
      <c r="C20" s="30"/>
      <c r="D20" s="14">
        <v>3</v>
      </c>
      <c r="E20" s="12" t="s">
        <v>120</v>
      </c>
      <c r="F20" s="14" t="s">
        <v>119</v>
      </c>
      <c r="G20" s="12" t="s">
        <v>45</v>
      </c>
      <c r="H20" s="12">
        <v>62.1</v>
      </c>
      <c r="I20" s="12">
        <v>48</v>
      </c>
      <c r="J20" s="25">
        <v>76.4</v>
      </c>
      <c r="K20" s="24">
        <f t="shared" si="0"/>
        <v>65.725</v>
      </c>
      <c r="L20" s="12" t="s">
        <v>51</v>
      </c>
      <c r="M20" s="12" t="s">
        <v>64</v>
      </c>
      <c r="N20" s="12" t="s">
        <v>67</v>
      </c>
      <c r="O20" s="2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</row>
    <row r="21" spans="1:250" ht="27.75" customHeight="1">
      <c r="A21" s="31" t="s">
        <v>28</v>
      </c>
      <c r="B21" s="31" t="s">
        <v>29</v>
      </c>
      <c r="C21" s="28">
        <v>1</v>
      </c>
      <c r="D21" s="14">
        <v>1</v>
      </c>
      <c r="E21" s="12" t="s">
        <v>121</v>
      </c>
      <c r="F21" s="14" t="s">
        <v>119</v>
      </c>
      <c r="G21" s="12" t="s">
        <v>46</v>
      </c>
      <c r="H21" s="12">
        <v>64.1</v>
      </c>
      <c r="I21" s="12">
        <v>46.5</v>
      </c>
      <c r="J21" s="25">
        <v>78.2</v>
      </c>
      <c r="K21" s="24">
        <f t="shared" si="0"/>
        <v>66.75</v>
      </c>
      <c r="L21" s="12" t="s">
        <v>51</v>
      </c>
      <c r="M21" s="12" t="s">
        <v>52</v>
      </c>
      <c r="N21" s="14" t="s">
        <v>122</v>
      </c>
      <c r="O21" s="2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250" ht="27.75" customHeight="1">
      <c r="A22" s="32"/>
      <c r="B22" s="32"/>
      <c r="C22" s="29"/>
      <c r="D22" s="14">
        <v>2</v>
      </c>
      <c r="E22" s="12" t="s">
        <v>123</v>
      </c>
      <c r="F22" s="14" t="s">
        <v>119</v>
      </c>
      <c r="G22" s="12" t="s">
        <v>47</v>
      </c>
      <c r="H22" s="12">
        <v>54.1</v>
      </c>
      <c r="I22" s="12">
        <v>53</v>
      </c>
      <c r="J22" s="26">
        <v>78.2</v>
      </c>
      <c r="K22" s="24">
        <f t="shared" si="0"/>
        <v>65.875</v>
      </c>
      <c r="L22" s="12" t="s">
        <v>68</v>
      </c>
      <c r="M22" s="12" t="s">
        <v>52</v>
      </c>
      <c r="N22" s="12" t="s">
        <v>69</v>
      </c>
      <c r="O22" s="2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</row>
    <row r="23" spans="1:250" ht="27.75" customHeight="1">
      <c r="A23" s="33"/>
      <c r="B23" s="33"/>
      <c r="C23" s="30"/>
      <c r="D23" s="14">
        <v>3</v>
      </c>
      <c r="E23" s="12" t="s">
        <v>124</v>
      </c>
      <c r="F23" s="14" t="s">
        <v>125</v>
      </c>
      <c r="G23" s="12" t="s">
        <v>48</v>
      </c>
      <c r="H23" s="12">
        <v>56.8</v>
      </c>
      <c r="I23" s="12">
        <v>45.5</v>
      </c>
      <c r="J23" s="26">
        <v>75.8</v>
      </c>
      <c r="K23" s="24">
        <f t="shared" si="0"/>
        <v>63.474999999999994</v>
      </c>
      <c r="L23" s="12" t="s">
        <v>70</v>
      </c>
      <c r="M23" s="12" t="s">
        <v>52</v>
      </c>
      <c r="N23" s="12" t="s">
        <v>71</v>
      </c>
      <c r="O23" s="2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ht="69" customHeight="1">
      <c r="A24" s="38" t="s">
        <v>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ht="36.75" customHeight="1">
      <c r="A25" s="2"/>
      <c r="B25" s="2"/>
      <c r="C25" s="2"/>
      <c r="D25" s="34" t="s">
        <v>6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</sheetData>
  <sheetProtection/>
  <mergeCells count="29">
    <mergeCell ref="A15:A17"/>
    <mergeCell ref="A1:O1"/>
    <mergeCell ref="L3:L5"/>
    <mergeCell ref="M3:M5"/>
    <mergeCell ref="N3:N5"/>
    <mergeCell ref="A3:A5"/>
    <mergeCell ref="B3:B5"/>
    <mergeCell ref="C3:C5"/>
    <mergeCell ref="K3:K5"/>
    <mergeCell ref="B18:B20"/>
    <mergeCell ref="D25:O25"/>
    <mergeCell ref="D3:D5"/>
    <mergeCell ref="E3:E5"/>
    <mergeCell ref="F3:F5"/>
    <mergeCell ref="G3:G5"/>
    <mergeCell ref="O3:O5"/>
    <mergeCell ref="A24:O24"/>
    <mergeCell ref="H3:I4"/>
    <mergeCell ref="J3:J5"/>
    <mergeCell ref="C18:C20"/>
    <mergeCell ref="C21:C23"/>
    <mergeCell ref="C15:C17"/>
    <mergeCell ref="C6:C14"/>
    <mergeCell ref="B15:B17"/>
    <mergeCell ref="A6:A14"/>
    <mergeCell ref="B6:B14"/>
    <mergeCell ref="A21:A23"/>
    <mergeCell ref="B21:B23"/>
    <mergeCell ref="A18:A20"/>
  </mergeCells>
  <printOptions horizontalCentered="1"/>
  <pageMargins left="0.8" right="0.46" top="0.63" bottom="0.63" header="0.5118110236220472" footer="0.6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6"/>
  <sheetViews>
    <sheetView zoomScalePageLayoutView="0" workbookViewId="0" topLeftCell="A1">
      <selection activeCell="P9" sqref="P9"/>
    </sheetView>
  </sheetViews>
  <sheetFormatPr defaultColWidth="9.00390625" defaultRowHeight="14.25"/>
  <cols>
    <col min="1" max="1" width="8.00390625" style="1" customWidth="1"/>
    <col min="2" max="2" width="11.75390625" style="6" customWidth="1"/>
    <col min="3" max="9" width="9.25390625" style="8" customWidth="1"/>
    <col min="10" max="11" width="7.25390625" style="8" customWidth="1"/>
    <col min="12" max="12" width="8.375" style="1" customWidth="1"/>
    <col min="13" max="247" width="9.00390625" style="1" bestFit="1" customWidth="1"/>
    <col min="248" max="16384" width="9.00390625" style="1" customWidth="1"/>
  </cols>
  <sheetData>
    <row r="1" spans="1:12" ht="19.5" customHeight="1">
      <c r="A1" s="54" t="s">
        <v>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34.5" customHeight="1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" ht="15" customHeight="1">
      <c r="A3" s="3"/>
      <c r="B3" s="4"/>
    </row>
    <row r="4" spans="1:247" ht="21.75" customHeight="1">
      <c r="A4" s="56" t="s">
        <v>81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13" s="6" customFormat="1" ht="24" customHeight="1">
      <c r="A5" s="61" t="s">
        <v>72</v>
      </c>
      <c r="B5" s="61" t="s">
        <v>11</v>
      </c>
      <c r="C5" s="58" t="s">
        <v>84</v>
      </c>
      <c r="D5" s="59"/>
      <c r="E5" s="59"/>
      <c r="F5" s="59"/>
      <c r="G5" s="59"/>
      <c r="H5" s="59"/>
      <c r="I5" s="60"/>
      <c r="J5" s="63" t="s">
        <v>82</v>
      </c>
      <c r="K5" s="64"/>
      <c r="L5" s="65" t="s">
        <v>83</v>
      </c>
      <c r="M5" s="57" t="s">
        <v>12</v>
      </c>
    </row>
    <row r="6" spans="1:13" s="6" customFormat="1" ht="24.75" customHeight="1">
      <c r="A6" s="62"/>
      <c r="B6" s="62"/>
      <c r="C6" s="9" t="s">
        <v>13</v>
      </c>
      <c r="D6" s="9" t="s">
        <v>14</v>
      </c>
      <c r="E6" s="9" t="s">
        <v>15</v>
      </c>
      <c r="F6" s="10" t="s">
        <v>16</v>
      </c>
      <c r="G6" s="9" t="s">
        <v>17</v>
      </c>
      <c r="H6" s="10" t="s">
        <v>18</v>
      </c>
      <c r="I6" s="10" t="s">
        <v>19</v>
      </c>
      <c r="J6" s="10" t="s">
        <v>20</v>
      </c>
      <c r="K6" s="10" t="s">
        <v>21</v>
      </c>
      <c r="L6" s="65"/>
      <c r="M6" s="57"/>
    </row>
    <row r="7" spans="1:247" ht="30" customHeight="1">
      <c r="A7" s="5">
        <v>1</v>
      </c>
      <c r="B7" s="15" t="s">
        <v>85</v>
      </c>
      <c r="C7" s="17">
        <v>78</v>
      </c>
      <c r="D7" s="17">
        <v>74</v>
      </c>
      <c r="E7" s="18">
        <v>82</v>
      </c>
      <c r="F7" s="18">
        <v>76</v>
      </c>
      <c r="G7" s="18">
        <v>74</v>
      </c>
      <c r="H7" s="18">
        <v>80</v>
      </c>
      <c r="I7" s="18">
        <v>81</v>
      </c>
      <c r="J7" s="18">
        <f>MAX(C7:I7)</f>
        <v>82</v>
      </c>
      <c r="K7" s="18">
        <f>MIN(C7:I7)</f>
        <v>74</v>
      </c>
      <c r="L7" s="19">
        <f>(SUM(C7:I7)-J7-K7)/5</f>
        <v>77.8</v>
      </c>
      <c r="M7" s="1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ht="30" customHeight="1">
      <c r="A8" s="5">
        <v>2</v>
      </c>
      <c r="B8" s="15" t="s">
        <v>86</v>
      </c>
      <c r="C8" s="17">
        <v>75</v>
      </c>
      <c r="D8" s="17">
        <v>73</v>
      </c>
      <c r="E8" s="18">
        <v>80</v>
      </c>
      <c r="F8" s="18">
        <v>80</v>
      </c>
      <c r="G8" s="18">
        <v>76</v>
      </c>
      <c r="H8" s="18">
        <v>84</v>
      </c>
      <c r="I8" s="18">
        <v>83</v>
      </c>
      <c r="J8" s="18">
        <f aca="true" t="shared" si="0" ref="J8:J16">MAX(C8:I8)</f>
        <v>84</v>
      </c>
      <c r="K8" s="18">
        <f aca="true" t="shared" si="1" ref="K8:K16">MIN(C8:I8)</f>
        <v>73</v>
      </c>
      <c r="L8" s="19">
        <f aca="true" t="shared" si="2" ref="L8:L24">(SUM(C8:I8)-J8-K8)/5</f>
        <v>78.8</v>
      </c>
      <c r="M8" s="1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47" ht="30" customHeight="1">
      <c r="A9" s="5">
        <v>3</v>
      </c>
      <c r="B9" s="15" t="s">
        <v>87</v>
      </c>
      <c r="C9" s="17">
        <v>78</v>
      </c>
      <c r="D9" s="17">
        <v>74</v>
      </c>
      <c r="E9" s="18">
        <v>78</v>
      </c>
      <c r="F9" s="18">
        <v>86</v>
      </c>
      <c r="G9" s="18">
        <v>74</v>
      </c>
      <c r="H9" s="18">
        <v>80</v>
      </c>
      <c r="I9" s="18">
        <v>81</v>
      </c>
      <c r="J9" s="18">
        <f t="shared" si="0"/>
        <v>86</v>
      </c>
      <c r="K9" s="18">
        <f t="shared" si="1"/>
        <v>74</v>
      </c>
      <c r="L9" s="19">
        <f t="shared" si="2"/>
        <v>78.2</v>
      </c>
      <c r="M9" s="1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ht="30" customHeight="1">
      <c r="A10" s="5">
        <v>4</v>
      </c>
      <c r="B10" s="15" t="s">
        <v>88</v>
      </c>
      <c r="C10" s="17">
        <v>71</v>
      </c>
      <c r="D10" s="17">
        <v>78</v>
      </c>
      <c r="E10" s="18">
        <v>83</v>
      </c>
      <c r="F10" s="18">
        <v>83</v>
      </c>
      <c r="G10" s="18">
        <v>78</v>
      </c>
      <c r="H10" s="18">
        <v>81</v>
      </c>
      <c r="I10" s="18">
        <v>83</v>
      </c>
      <c r="J10" s="18">
        <f t="shared" si="0"/>
        <v>83</v>
      </c>
      <c r="K10" s="18">
        <f t="shared" si="1"/>
        <v>71</v>
      </c>
      <c r="L10" s="19">
        <f t="shared" si="2"/>
        <v>80.6</v>
      </c>
      <c r="M10" s="1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ht="30" customHeight="1">
      <c r="A11" s="5">
        <v>5</v>
      </c>
      <c r="B11" s="15" t="s">
        <v>89</v>
      </c>
      <c r="C11" s="17">
        <v>66</v>
      </c>
      <c r="D11" s="17">
        <v>76</v>
      </c>
      <c r="E11" s="18">
        <v>75</v>
      </c>
      <c r="F11" s="18">
        <v>68</v>
      </c>
      <c r="G11" s="18">
        <v>73</v>
      </c>
      <c r="H11" s="18">
        <v>70</v>
      </c>
      <c r="I11" s="18">
        <v>79</v>
      </c>
      <c r="J11" s="18">
        <f t="shared" si="0"/>
        <v>79</v>
      </c>
      <c r="K11" s="18">
        <f t="shared" si="1"/>
        <v>66</v>
      </c>
      <c r="L11" s="19">
        <f t="shared" si="2"/>
        <v>72.4</v>
      </c>
      <c r="M11" s="1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47" ht="30" customHeight="1">
      <c r="A12" s="5">
        <v>6</v>
      </c>
      <c r="B12" s="15" t="s">
        <v>90</v>
      </c>
      <c r="C12" s="17">
        <v>71</v>
      </c>
      <c r="D12" s="17">
        <v>79</v>
      </c>
      <c r="E12" s="18">
        <v>73</v>
      </c>
      <c r="F12" s="18">
        <v>86</v>
      </c>
      <c r="G12" s="18">
        <v>79</v>
      </c>
      <c r="H12" s="18">
        <v>78</v>
      </c>
      <c r="I12" s="18">
        <v>74</v>
      </c>
      <c r="J12" s="18">
        <f t="shared" si="0"/>
        <v>86</v>
      </c>
      <c r="K12" s="18">
        <f t="shared" si="1"/>
        <v>71</v>
      </c>
      <c r="L12" s="19">
        <f t="shared" si="2"/>
        <v>76.6</v>
      </c>
      <c r="M12" s="1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47" ht="30" customHeight="1">
      <c r="A13" s="5">
        <v>7</v>
      </c>
      <c r="B13" s="15" t="s">
        <v>91</v>
      </c>
      <c r="C13" s="17">
        <v>70</v>
      </c>
      <c r="D13" s="17">
        <v>85</v>
      </c>
      <c r="E13" s="18">
        <v>82</v>
      </c>
      <c r="F13" s="18">
        <v>81</v>
      </c>
      <c r="G13" s="18">
        <v>80</v>
      </c>
      <c r="H13" s="18">
        <v>81</v>
      </c>
      <c r="I13" s="18">
        <v>84</v>
      </c>
      <c r="J13" s="18">
        <f t="shared" si="0"/>
        <v>85</v>
      </c>
      <c r="K13" s="18">
        <f t="shared" si="1"/>
        <v>70</v>
      </c>
      <c r="L13" s="19">
        <f t="shared" si="2"/>
        <v>81.6</v>
      </c>
      <c r="M13" s="1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7" ht="30" customHeight="1">
      <c r="A14" s="5">
        <v>8</v>
      </c>
      <c r="B14" s="15" t="s">
        <v>92</v>
      </c>
      <c r="C14" s="17">
        <v>74</v>
      </c>
      <c r="D14" s="17">
        <v>85</v>
      </c>
      <c r="E14" s="18">
        <v>84</v>
      </c>
      <c r="F14" s="18">
        <v>87</v>
      </c>
      <c r="G14" s="18">
        <v>80</v>
      </c>
      <c r="H14" s="18">
        <v>82</v>
      </c>
      <c r="I14" s="18">
        <v>85</v>
      </c>
      <c r="J14" s="18">
        <f t="shared" si="0"/>
        <v>87</v>
      </c>
      <c r="K14" s="18">
        <f t="shared" si="1"/>
        <v>74</v>
      </c>
      <c r="L14" s="19">
        <f t="shared" si="2"/>
        <v>83.2</v>
      </c>
      <c r="M14" s="1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47" ht="30" customHeight="1">
      <c r="A15" s="5">
        <v>9</v>
      </c>
      <c r="B15" s="15" t="s">
        <v>93</v>
      </c>
      <c r="C15" s="17">
        <v>76</v>
      </c>
      <c r="D15" s="17">
        <v>83</v>
      </c>
      <c r="E15" s="18">
        <v>87</v>
      </c>
      <c r="F15" s="18">
        <v>85</v>
      </c>
      <c r="G15" s="18">
        <v>84</v>
      </c>
      <c r="H15" s="18">
        <v>90</v>
      </c>
      <c r="I15" s="18">
        <v>89</v>
      </c>
      <c r="J15" s="18">
        <f t="shared" si="0"/>
        <v>90</v>
      </c>
      <c r="K15" s="18">
        <f t="shared" si="1"/>
        <v>76</v>
      </c>
      <c r="L15" s="19">
        <f t="shared" si="2"/>
        <v>85.6</v>
      </c>
      <c r="M15" s="1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1:247" ht="30" customHeight="1">
      <c r="A16" s="5">
        <v>10</v>
      </c>
      <c r="B16" s="15" t="s">
        <v>94</v>
      </c>
      <c r="C16" s="17">
        <v>83</v>
      </c>
      <c r="D16" s="17">
        <v>81</v>
      </c>
      <c r="E16" s="18">
        <v>83</v>
      </c>
      <c r="F16" s="18">
        <v>89</v>
      </c>
      <c r="G16" s="18">
        <v>82</v>
      </c>
      <c r="H16" s="18">
        <v>84</v>
      </c>
      <c r="I16" s="18">
        <v>86</v>
      </c>
      <c r="J16" s="18">
        <f t="shared" si="0"/>
        <v>89</v>
      </c>
      <c r="K16" s="18">
        <f t="shared" si="1"/>
        <v>81</v>
      </c>
      <c r="L16" s="19">
        <f t="shared" si="2"/>
        <v>83.6</v>
      </c>
      <c r="M16" s="1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</row>
    <row r="17" spans="1:247" ht="30" customHeight="1">
      <c r="A17" s="5">
        <v>11</v>
      </c>
      <c r="B17" s="15" t="s">
        <v>95</v>
      </c>
      <c r="C17" s="17">
        <v>71</v>
      </c>
      <c r="D17" s="17">
        <v>77</v>
      </c>
      <c r="E17" s="18">
        <v>78</v>
      </c>
      <c r="F17" s="18">
        <v>75</v>
      </c>
      <c r="G17" s="18">
        <v>65</v>
      </c>
      <c r="H17" s="18">
        <v>76</v>
      </c>
      <c r="I17" s="18">
        <v>79</v>
      </c>
      <c r="J17" s="18">
        <f>MAX(C17:I17)</f>
        <v>79</v>
      </c>
      <c r="K17" s="18">
        <f>MIN(C17:I17)</f>
        <v>65</v>
      </c>
      <c r="L17" s="19">
        <f t="shared" si="2"/>
        <v>75.4</v>
      </c>
      <c r="M17" s="1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</row>
    <row r="18" spans="1:247" ht="30" customHeight="1">
      <c r="A18" s="5">
        <v>12</v>
      </c>
      <c r="B18" s="15" t="s">
        <v>96</v>
      </c>
      <c r="C18" s="17">
        <v>72</v>
      </c>
      <c r="D18" s="17">
        <v>83</v>
      </c>
      <c r="E18" s="18">
        <v>80</v>
      </c>
      <c r="F18" s="18">
        <v>79</v>
      </c>
      <c r="G18" s="18">
        <v>74</v>
      </c>
      <c r="H18" s="18">
        <v>80</v>
      </c>
      <c r="I18" s="18">
        <v>80</v>
      </c>
      <c r="J18" s="18">
        <f aca="true" t="shared" si="3" ref="J18:J24">MAX(C18:I18)</f>
        <v>83</v>
      </c>
      <c r="K18" s="18">
        <f aca="true" t="shared" si="4" ref="K18:K24">MIN(C18:I18)</f>
        <v>72</v>
      </c>
      <c r="L18" s="19">
        <f t="shared" si="2"/>
        <v>78.6</v>
      </c>
      <c r="M18" s="1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1:247" ht="30" customHeight="1">
      <c r="A19" s="5">
        <v>13</v>
      </c>
      <c r="B19" s="15" t="s">
        <v>97</v>
      </c>
      <c r="C19" s="17">
        <v>75</v>
      </c>
      <c r="D19" s="17">
        <v>84</v>
      </c>
      <c r="E19" s="18">
        <v>81</v>
      </c>
      <c r="F19" s="18">
        <v>89</v>
      </c>
      <c r="G19" s="18">
        <v>72</v>
      </c>
      <c r="H19" s="18">
        <v>82</v>
      </c>
      <c r="I19" s="18">
        <v>83</v>
      </c>
      <c r="J19" s="18">
        <f t="shared" si="3"/>
        <v>89</v>
      </c>
      <c r="K19" s="18">
        <f t="shared" si="4"/>
        <v>72</v>
      </c>
      <c r="L19" s="19">
        <f t="shared" si="2"/>
        <v>81</v>
      </c>
      <c r="M19" s="1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247" ht="30" customHeight="1">
      <c r="A20" s="5">
        <v>14</v>
      </c>
      <c r="B20" s="15" t="s">
        <v>98</v>
      </c>
      <c r="C20" s="17">
        <v>73</v>
      </c>
      <c r="D20" s="17">
        <v>80</v>
      </c>
      <c r="E20" s="18">
        <v>77</v>
      </c>
      <c r="F20" s="18">
        <v>72</v>
      </c>
      <c r="G20" s="18">
        <v>75</v>
      </c>
      <c r="H20" s="18">
        <v>77</v>
      </c>
      <c r="I20" s="18">
        <v>81</v>
      </c>
      <c r="J20" s="18">
        <f t="shared" si="3"/>
        <v>81</v>
      </c>
      <c r="K20" s="18">
        <f t="shared" si="4"/>
        <v>72</v>
      </c>
      <c r="L20" s="19">
        <f t="shared" si="2"/>
        <v>76.4</v>
      </c>
      <c r="M20" s="1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1:247" ht="30" customHeight="1">
      <c r="A21" s="5">
        <v>15</v>
      </c>
      <c r="B21" s="15" t="s">
        <v>99</v>
      </c>
      <c r="C21" s="17">
        <v>74</v>
      </c>
      <c r="D21" s="17">
        <v>79</v>
      </c>
      <c r="E21" s="18">
        <v>78</v>
      </c>
      <c r="F21" s="18">
        <v>74</v>
      </c>
      <c r="G21" s="18">
        <v>79</v>
      </c>
      <c r="H21" s="18">
        <v>70</v>
      </c>
      <c r="I21" s="18">
        <v>76</v>
      </c>
      <c r="J21" s="18">
        <f t="shared" si="3"/>
        <v>79</v>
      </c>
      <c r="K21" s="18">
        <f t="shared" si="4"/>
        <v>70</v>
      </c>
      <c r="L21" s="19">
        <f t="shared" si="2"/>
        <v>76.2</v>
      </c>
      <c r="M21" s="1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1:247" ht="30" customHeight="1">
      <c r="A22" s="5">
        <v>16</v>
      </c>
      <c r="B22" s="15" t="s">
        <v>100</v>
      </c>
      <c r="C22" s="17">
        <v>74</v>
      </c>
      <c r="D22" s="17">
        <v>80</v>
      </c>
      <c r="E22" s="18">
        <v>79</v>
      </c>
      <c r="F22" s="18">
        <v>76</v>
      </c>
      <c r="G22" s="18">
        <v>78</v>
      </c>
      <c r="H22" s="18">
        <v>78</v>
      </c>
      <c r="I22" s="18">
        <v>80</v>
      </c>
      <c r="J22" s="18">
        <f t="shared" si="3"/>
        <v>80</v>
      </c>
      <c r="K22" s="18">
        <f t="shared" si="4"/>
        <v>74</v>
      </c>
      <c r="L22" s="19">
        <f t="shared" si="2"/>
        <v>78.2</v>
      </c>
      <c r="M22" s="1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ht="30" customHeight="1">
      <c r="A23" s="5">
        <v>17</v>
      </c>
      <c r="B23" s="15" t="s">
        <v>101</v>
      </c>
      <c r="C23" s="17">
        <v>74</v>
      </c>
      <c r="D23" s="17">
        <v>86</v>
      </c>
      <c r="E23" s="18">
        <v>77</v>
      </c>
      <c r="F23" s="18">
        <v>78</v>
      </c>
      <c r="G23" s="18">
        <v>77</v>
      </c>
      <c r="H23" s="18">
        <v>78</v>
      </c>
      <c r="I23" s="18">
        <v>81</v>
      </c>
      <c r="J23" s="18">
        <f t="shared" si="3"/>
        <v>86</v>
      </c>
      <c r="K23" s="18">
        <f t="shared" si="4"/>
        <v>74</v>
      </c>
      <c r="L23" s="19">
        <f t="shared" si="2"/>
        <v>78.2</v>
      </c>
      <c r="M23" s="1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1:247" ht="30" customHeight="1">
      <c r="A24" s="5">
        <v>18</v>
      </c>
      <c r="B24" s="15" t="s">
        <v>102</v>
      </c>
      <c r="C24" s="17">
        <v>74</v>
      </c>
      <c r="D24" s="17">
        <v>80</v>
      </c>
      <c r="E24" s="18">
        <v>76</v>
      </c>
      <c r="F24" s="18">
        <v>71</v>
      </c>
      <c r="G24" s="18">
        <v>74</v>
      </c>
      <c r="H24" s="18">
        <v>75</v>
      </c>
      <c r="I24" s="18">
        <v>80</v>
      </c>
      <c r="J24" s="18">
        <f t="shared" si="3"/>
        <v>80</v>
      </c>
      <c r="K24" s="18">
        <f t="shared" si="4"/>
        <v>71</v>
      </c>
      <c r="L24" s="19">
        <f t="shared" si="2"/>
        <v>75.8</v>
      </c>
      <c r="M24" s="1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2:13" ht="27" customHeight="1">
      <c r="B25" s="1" t="s">
        <v>73</v>
      </c>
      <c r="C25" s="1" t="s">
        <v>77</v>
      </c>
      <c r="D25" s="1"/>
      <c r="E25" s="1" t="s">
        <v>74</v>
      </c>
      <c r="F25" s="1" t="s">
        <v>78</v>
      </c>
      <c r="G25" s="1"/>
      <c r="H25" s="1" t="s">
        <v>75</v>
      </c>
      <c r="I25" s="1" t="s">
        <v>79</v>
      </c>
      <c r="J25" s="1"/>
      <c r="K25" s="1" t="s">
        <v>76</v>
      </c>
      <c r="L25" s="1" t="s">
        <v>80</v>
      </c>
      <c r="M25" s="16"/>
    </row>
    <row r="26" spans="1:247" ht="36.75" customHeight="1">
      <c r="A26" s="2"/>
      <c r="C26" s="11"/>
      <c r="D26" s="11"/>
      <c r="E26" s="20" t="s">
        <v>6</v>
      </c>
      <c r="F26" s="21"/>
      <c r="G26" s="21"/>
      <c r="H26" s="21"/>
      <c r="I26" s="21"/>
      <c r="J26" s="21"/>
      <c r="K26" s="21"/>
      <c r="L26" s="2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</sheetData>
  <sheetProtection/>
  <mergeCells count="9">
    <mergeCell ref="A1:L1"/>
    <mergeCell ref="A4:M4"/>
    <mergeCell ref="A2:M2"/>
    <mergeCell ref="M5:M6"/>
    <mergeCell ref="C5:I5"/>
    <mergeCell ref="A5:A6"/>
    <mergeCell ref="B5:B6"/>
    <mergeCell ref="J5:K5"/>
    <mergeCell ref="L5:L6"/>
  </mergeCells>
  <printOptions horizontalCentered="1"/>
  <pageMargins left="0.7480314960629921" right="0.7480314960629921" top="0.53" bottom="0.56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 User</cp:lastModifiedBy>
  <cp:lastPrinted>2013-06-22T06:15:22Z</cp:lastPrinted>
  <dcterms:created xsi:type="dcterms:W3CDTF">1996-12-17T01:32:42Z</dcterms:created>
  <dcterms:modified xsi:type="dcterms:W3CDTF">2013-07-03T00:18:27Z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