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ata" sheetId="1" r:id="rId1"/>
  </sheets>
  <definedNames>
    <definedName name="_xlnm._FilterDatabase" localSheetId="0" hidden="1">'data'!$A$1:$V$100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<sst xmlns="http://schemas.openxmlformats.org/spreadsheetml/2006/main" count="965" uniqueCount="577">
  <si>
    <t>0520</t>
  </si>
  <si>
    <t>0484130081</t>
  </si>
  <si>
    <t>李洁</t>
  </si>
  <si>
    <t>2304</t>
  </si>
  <si>
    <t>0483130231</t>
  </si>
  <si>
    <t>郭丹丹</t>
  </si>
  <si>
    <t>1501</t>
  </si>
  <si>
    <t>0481130181</t>
  </si>
  <si>
    <t>校琳</t>
  </si>
  <si>
    <t>0106</t>
  </si>
  <si>
    <t>0481130016</t>
  </si>
  <si>
    <t>宋丹</t>
  </si>
  <si>
    <t>0181</t>
  </si>
  <si>
    <t>0481130037</t>
  </si>
  <si>
    <t>于路路</t>
  </si>
  <si>
    <t>173</t>
  </si>
  <si>
    <t>开封市田家炳实验中学</t>
  </si>
  <si>
    <t>地理</t>
  </si>
  <si>
    <t>河南省开封高级中学</t>
  </si>
  <si>
    <t>生物</t>
  </si>
  <si>
    <t>体育</t>
  </si>
  <si>
    <t>1143</t>
  </si>
  <si>
    <t>0117080128</t>
  </si>
  <si>
    <t>赵静</t>
  </si>
  <si>
    <t>开封市第二实验高级中学</t>
  </si>
  <si>
    <t>随机号</t>
  </si>
  <si>
    <t>003</t>
  </si>
  <si>
    <t>004</t>
  </si>
  <si>
    <t>009</t>
  </si>
  <si>
    <t>010</t>
  </si>
  <si>
    <t>011</t>
  </si>
  <si>
    <t>012</t>
  </si>
  <si>
    <t>014</t>
  </si>
  <si>
    <t>015</t>
  </si>
  <si>
    <t>017</t>
  </si>
  <si>
    <t>019</t>
  </si>
  <si>
    <t>021</t>
  </si>
  <si>
    <t>022</t>
  </si>
  <si>
    <t>023</t>
  </si>
  <si>
    <t>025</t>
  </si>
  <si>
    <t>028</t>
  </si>
  <si>
    <t>029</t>
  </si>
  <si>
    <t>031</t>
  </si>
  <si>
    <t>033</t>
  </si>
  <si>
    <t>034</t>
  </si>
  <si>
    <t>035</t>
  </si>
  <si>
    <t>036</t>
  </si>
  <si>
    <t>038</t>
  </si>
  <si>
    <t>039</t>
  </si>
  <si>
    <t>042</t>
  </si>
  <si>
    <t>044</t>
  </si>
  <si>
    <t>048</t>
  </si>
  <si>
    <t>049</t>
  </si>
  <si>
    <t>051</t>
  </si>
  <si>
    <t>052</t>
  </si>
  <si>
    <t>054</t>
  </si>
  <si>
    <t>057</t>
  </si>
  <si>
    <t>058</t>
  </si>
  <si>
    <t>060</t>
  </si>
  <si>
    <t>062</t>
  </si>
  <si>
    <t>064</t>
  </si>
  <si>
    <t>066</t>
  </si>
  <si>
    <t>068</t>
  </si>
  <si>
    <t>070</t>
  </si>
  <si>
    <t>073</t>
  </si>
  <si>
    <t>076</t>
  </si>
  <si>
    <t>077</t>
  </si>
  <si>
    <t>079</t>
  </si>
  <si>
    <t>080</t>
  </si>
  <si>
    <t>081</t>
  </si>
  <si>
    <t>083</t>
  </si>
  <si>
    <t>085</t>
  </si>
  <si>
    <t>089</t>
  </si>
  <si>
    <t>091</t>
  </si>
  <si>
    <t>093</t>
  </si>
  <si>
    <t>095</t>
  </si>
  <si>
    <t>096</t>
  </si>
  <si>
    <t>097</t>
  </si>
  <si>
    <t>099</t>
  </si>
  <si>
    <t>103</t>
  </si>
  <si>
    <t>104</t>
  </si>
  <si>
    <t>105</t>
  </si>
  <si>
    <t>106</t>
  </si>
  <si>
    <t>109</t>
  </si>
  <si>
    <t>112</t>
  </si>
  <si>
    <t>113</t>
  </si>
  <si>
    <t>114</t>
  </si>
  <si>
    <t>115</t>
  </si>
  <si>
    <t>116</t>
  </si>
  <si>
    <t>120</t>
  </si>
  <si>
    <t>121</t>
  </si>
  <si>
    <t>123</t>
  </si>
  <si>
    <t>126</t>
  </si>
  <si>
    <t>129</t>
  </si>
  <si>
    <t>130</t>
  </si>
  <si>
    <t>131</t>
  </si>
  <si>
    <t>133</t>
  </si>
  <si>
    <t>140</t>
  </si>
  <si>
    <t>142</t>
  </si>
  <si>
    <t>143</t>
  </si>
  <si>
    <t>145</t>
  </si>
  <si>
    <t>149</t>
  </si>
  <si>
    <t>150</t>
  </si>
  <si>
    <t>151</t>
  </si>
  <si>
    <t>152</t>
  </si>
  <si>
    <t>153</t>
  </si>
  <si>
    <t>154</t>
  </si>
  <si>
    <t>155</t>
  </si>
  <si>
    <t>158</t>
  </si>
  <si>
    <t>160</t>
  </si>
  <si>
    <t>161</t>
  </si>
  <si>
    <t>165</t>
  </si>
  <si>
    <t>166</t>
  </si>
  <si>
    <t>169</t>
  </si>
  <si>
    <t>170</t>
  </si>
  <si>
    <t>171</t>
  </si>
  <si>
    <t>172</t>
  </si>
  <si>
    <t>175</t>
  </si>
  <si>
    <t>176</t>
  </si>
  <si>
    <t>177</t>
  </si>
  <si>
    <t>178</t>
  </si>
  <si>
    <t>179</t>
  </si>
  <si>
    <t>体检顺序号</t>
  </si>
  <si>
    <t>001</t>
  </si>
  <si>
    <t>1895</t>
  </si>
  <si>
    <t>0126010222</t>
  </si>
  <si>
    <t>侯颖洁</t>
  </si>
  <si>
    <t>语文</t>
  </si>
  <si>
    <t>李菲</t>
  </si>
  <si>
    <t>0266</t>
  </si>
  <si>
    <t>0124030025</t>
  </si>
  <si>
    <t>惠芳</t>
  </si>
  <si>
    <t>报考
学科</t>
  </si>
  <si>
    <t>0782</t>
  </si>
  <si>
    <t>0120060081</t>
  </si>
  <si>
    <t>马晓香</t>
  </si>
  <si>
    <t>0754</t>
  </si>
  <si>
    <t>0125070078</t>
  </si>
  <si>
    <t>郭昭俊</t>
  </si>
  <si>
    <t>0712</t>
  </si>
  <si>
    <t>0120030076</t>
  </si>
  <si>
    <t>何小瑞</t>
  </si>
  <si>
    <t>2643</t>
  </si>
  <si>
    <t>0126060325</t>
  </si>
  <si>
    <t>张黎明</t>
  </si>
  <si>
    <t>1519</t>
  </si>
  <si>
    <t>0124090170</t>
  </si>
  <si>
    <t>李艳平</t>
  </si>
  <si>
    <t>0831</t>
  </si>
  <si>
    <t>0125100102</t>
  </si>
  <si>
    <t>杨潇</t>
  </si>
  <si>
    <t>2301</t>
  </si>
  <si>
    <t>0126080263</t>
  </si>
  <si>
    <t>刘文勋</t>
  </si>
  <si>
    <t>0530</t>
  </si>
  <si>
    <t>0110020055</t>
  </si>
  <si>
    <t>高慧</t>
  </si>
  <si>
    <t>1484</t>
  </si>
  <si>
    <t>0112080166</t>
  </si>
  <si>
    <t>0860</t>
  </si>
  <si>
    <t>0235010286</t>
  </si>
  <si>
    <t>马志萍</t>
  </si>
  <si>
    <t>1046</t>
  </si>
  <si>
    <t>0235010463</t>
  </si>
  <si>
    <t>杨彦丽</t>
  </si>
  <si>
    <t>开封市第二十一中学</t>
  </si>
  <si>
    <t>1401</t>
  </si>
  <si>
    <t>0208020625</t>
  </si>
  <si>
    <t>周哲</t>
  </si>
  <si>
    <t>2727</t>
  </si>
  <si>
    <t>0227031104</t>
  </si>
  <si>
    <t>刘梦露</t>
  </si>
  <si>
    <t>序号</t>
  </si>
  <si>
    <t>报名序号</t>
  </si>
  <si>
    <t>姓名</t>
  </si>
  <si>
    <t>报考学校</t>
  </si>
  <si>
    <t>女</t>
  </si>
  <si>
    <t>开封市第十中学</t>
  </si>
  <si>
    <t>数学</t>
  </si>
  <si>
    <t>开封市第十四中学</t>
  </si>
  <si>
    <t>20</t>
  </si>
  <si>
    <t>10</t>
  </si>
  <si>
    <t>14</t>
  </si>
  <si>
    <t>17</t>
  </si>
  <si>
    <t>24</t>
  </si>
  <si>
    <t>13</t>
  </si>
  <si>
    <t>12</t>
  </si>
  <si>
    <t>01010102</t>
  </si>
  <si>
    <t>01020304</t>
  </si>
  <si>
    <t>01020306</t>
  </si>
  <si>
    <t>01020308</t>
  </si>
  <si>
    <t>01030601</t>
  </si>
  <si>
    <t>01030602</t>
  </si>
  <si>
    <t>01030609</t>
  </si>
  <si>
    <t>01060903</t>
  </si>
  <si>
    <t>01060904</t>
  </si>
  <si>
    <t>01071002</t>
  </si>
  <si>
    <t>01071004</t>
  </si>
  <si>
    <t>01071005</t>
  </si>
  <si>
    <t>01081001</t>
  </si>
  <si>
    <t>01081005</t>
  </si>
  <si>
    <t>01081008</t>
  </si>
  <si>
    <t>01091002</t>
  </si>
  <si>
    <t>01101201</t>
  </si>
  <si>
    <t>02010203</t>
  </si>
  <si>
    <t>02010214</t>
  </si>
  <si>
    <t>02010217</t>
  </si>
  <si>
    <t>02010219</t>
  </si>
  <si>
    <t>02010220</t>
  </si>
  <si>
    <t>02010224</t>
  </si>
  <si>
    <t>02010225</t>
  </si>
  <si>
    <t>02010226</t>
  </si>
  <si>
    <t>02020404</t>
  </si>
  <si>
    <t>02020406</t>
  </si>
  <si>
    <t>02020410</t>
  </si>
  <si>
    <t>02020411</t>
  </si>
  <si>
    <t>02020412</t>
  </si>
  <si>
    <t>02020414</t>
  </si>
  <si>
    <t>02020502</t>
  </si>
  <si>
    <t>02020503</t>
  </si>
  <si>
    <t>02020509</t>
  </si>
  <si>
    <t>02020511</t>
  </si>
  <si>
    <t>02020512</t>
  </si>
  <si>
    <t>02020513</t>
  </si>
  <si>
    <t>02020521</t>
  </si>
  <si>
    <t>02030705</t>
  </si>
  <si>
    <t>02030707</t>
  </si>
  <si>
    <t>02030709</t>
  </si>
  <si>
    <t>02030710</t>
  </si>
  <si>
    <t>02030714</t>
  </si>
  <si>
    <t>02030716</t>
  </si>
  <si>
    <t>02030718</t>
  </si>
  <si>
    <t>02030721</t>
  </si>
  <si>
    <t>02040803</t>
  </si>
  <si>
    <t>02040804</t>
  </si>
  <si>
    <t>02040805</t>
  </si>
  <si>
    <t>02040814</t>
  </si>
  <si>
    <t>02050801</t>
  </si>
  <si>
    <t>02050802</t>
  </si>
  <si>
    <t>02060901</t>
  </si>
  <si>
    <t>02060906</t>
  </si>
  <si>
    <t>02071101</t>
  </si>
  <si>
    <t>02071106</t>
  </si>
  <si>
    <t>02081102</t>
  </si>
  <si>
    <t>02081104</t>
  </si>
  <si>
    <t>02091103</t>
  </si>
  <si>
    <t>02101205</t>
  </si>
  <si>
    <t>02101208</t>
  </si>
  <si>
    <t>02101209</t>
  </si>
  <si>
    <t>02101212</t>
  </si>
  <si>
    <t>02111303</t>
  </si>
  <si>
    <t>02111307</t>
  </si>
  <si>
    <t>02121301</t>
  </si>
  <si>
    <t>03010104</t>
  </si>
  <si>
    <t>03010106</t>
  </si>
  <si>
    <t>03010107</t>
  </si>
  <si>
    <t>03010113</t>
  </si>
  <si>
    <t>03010117</t>
  </si>
  <si>
    <t>03020306</t>
  </si>
  <si>
    <t>03020308</t>
  </si>
  <si>
    <t>03020310</t>
  </si>
  <si>
    <t>03020312</t>
  </si>
  <si>
    <t>03030603</t>
  </si>
  <si>
    <t>03101201</t>
  </si>
  <si>
    <t>03101203</t>
  </si>
  <si>
    <t>04131409</t>
  </si>
  <si>
    <t>04131415</t>
  </si>
  <si>
    <t>04131416</t>
  </si>
  <si>
    <t>04131417</t>
  </si>
  <si>
    <t>04131418</t>
  </si>
  <si>
    <t>04131419</t>
  </si>
  <si>
    <t>04131422</t>
  </si>
  <si>
    <t>04131504</t>
  </si>
  <si>
    <t>04131505</t>
  </si>
  <si>
    <t>04131509</t>
  </si>
  <si>
    <t>04131512</t>
  </si>
  <si>
    <t>04131515</t>
  </si>
  <si>
    <t>04131516</t>
  </si>
  <si>
    <t>04131604</t>
  </si>
  <si>
    <t>04131610</t>
  </si>
  <si>
    <t>04131614</t>
  </si>
  <si>
    <t>04131615</t>
  </si>
  <si>
    <t>04131616</t>
  </si>
  <si>
    <t>04131617</t>
  </si>
  <si>
    <t>04131618</t>
  </si>
  <si>
    <t>04131624</t>
  </si>
  <si>
    <t>11</t>
  </si>
  <si>
    <t>16</t>
  </si>
  <si>
    <t>19</t>
  </si>
  <si>
    <t>21</t>
  </si>
  <si>
    <t>18</t>
  </si>
  <si>
    <t>22</t>
  </si>
  <si>
    <t>26</t>
  </si>
  <si>
    <t>25</t>
  </si>
  <si>
    <t>面试
考场</t>
  </si>
  <si>
    <t>总成绩</t>
  </si>
  <si>
    <t>笔试
成绩</t>
  </si>
  <si>
    <t>笔试折算后成绩</t>
  </si>
  <si>
    <t>面试折算后成绩</t>
  </si>
  <si>
    <t>性别</t>
  </si>
  <si>
    <t>面试
成绩</t>
  </si>
  <si>
    <t>体检</t>
  </si>
  <si>
    <t>预录取</t>
  </si>
  <si>
    <t>开封市第二十五中学</t>
  </si>
  <si>
    <t>政治</t>
  </si>
  <si>
    <t>开封市铁路中学</t>
  </si>
  <si>
    <t>开封市第十七中学</t>
  </si>
  <si>
    <t>历史</t>
  </si>
  <si>
    <t>外语</t>
  </si>
  <si>
    <t>男</t>
  </si>
  <si>
    <t>开封市第十二中学</t>
  </si>
  <si>
    <t>化学</t>
  </si>
  <si>
    <t>张薇</t>
  </si>
  <si>
    <t>1423</t>
  </si>
  <si>
    <t>0208020634</t>
  </si>
  <si>
    <t>孟宪菊</t>
  </si>
  <si>
    <t>2721</t>
  </si>
  <si>
    <t>0235011416</t>
  </si>
  <si>
    <t>司书佳</t>
  </si>
  <si>
    <t>0747</t>
  </si>
  <si>
    <t>0231010313</t>
  </si>
  <si>
    <t>尹敬</t>
  </si>
  <si>
    <t>考号</t>
  </si>
  <si>
    <t>0531</t>
  </si>
  <si>
    <t>0112070058</t>
  </si>
  <si>
    <t>朱彩凤</t>
  </si>
  <si>
    <t>2392</t>
  </si>
  <si>
    <t>0137020304</t>
  </si>
  <si>
    <t>丁小霞</t>
  </si>
  <si>
    <t>2607</t>
  </si>
  <si>
    <t>0120020321</t>
  </si>
  <si>
    <t>王益廷</t>
  </si>
  <si>
    <t>2601</t>
  </si>
  <si>
    <t>0214101253</t>
  </si>
  <si>
    <t>刁睿珂</t>
  </si>
  <si>
    <t>抽签号</t>
  </si>
  <si>
    <t>1058</t>
  </si>
  <si>
    <t>0208020464</t>
  </si>
  <si>
    <t>郑丹丹</t>
  </si>
  <si>
    <t>焦雪莉</t>
  </si>
  <si>
    <t>0956</t>
  </si>
  <si>
    <t>0137030109</t>
  </si>
  <si>
    <t>高永征</t>
  </si>
  <si>
    <t>2032</t>
  </si>
  <si>
    <t>0126070235</t>
  </si>
  <si>
    <t>李二光</t>
  </si>
  <si>
    <t>刘娜</t>
  </si>
  <si>
    <t>开封市第二十七中学</t>
  </si>
  <si>
    <t>物理</t>
  </si>
  <si>
    <t>美术</t>
  </si>
  <si>
    <t>音乐</t>
  </si>
  <si>
    <t>开封市化建中学</t>
  </si>
  <si>
    <t>开封市第八中学</t>
  </si>
  <si>
    <t>0683</t>
  </si>
  <si>
    <t>0231040396</t>
  </si>
  <si>
    <t>牛园园</t>
  </si>
  <si>
    <t>开封市第三十一中学</t>
  </si>
  <si>
    <t>开封市第三十三中学</t>
  </si>
  <si>
    <t>1264</t>
  </si>
  <si>
    <t>0235030747</t>
  </si>
  <si>
    <t>0995</t>
  </si>
  <si>
    <t>0227090448</t>
  </si>
  <si>
    <t>耿晓</t>
  </si>
  <si>
    <t>2513</t>
  </si>
  <si>
    <t>0221021377</t>
  </si>
  <si>
    <t>房建华</t>
  </si>
  <si>
    <t>开封市第六中学</t>
  </si>
  <si>
    <t>0985</t>
  </si>
  <si>
    <t>0235010473</t>
  </si>
  <si>
    <t>徐聪聪</t>
  </si>
  <si>
    <t>1459</t>
  </si>
  <si>
    <t>0208020643</t>
  </si>
  <si>
    <t>段飞霞</t>
  </si>
  <si>
    <t>1394</t>
  </si>
  <si>
    <t>0233040630</t>
  </si>
  <si>
    <t>黄梦</t>
  </si>
  <si>
    <t>0668</t>
  </si>
  <si>
    <t>0235100670</t>
  </si>
  <si>
    <t>吴亮</t>
  </si>
  <si>
    <t>1661</t>
  </si>
  <si>
    <t>0235020693</t>
  </si>
  <si>
    <t>张秀娟</t>
  </si>
  <si>
    <t>0473</t>
  </si>
  <si>
    <t>0227050211</t>
  </si>
  <si>
    <t>杨会君</t>
  </si>
  <si>
    <t>2623</t>
  </si>
  <si>
    <t>0235031041</t>
  </si>
  <si>
    <t>王慧君</t>
  </si>
  <si>
    <t>0667</t>
  </si>
  <si>
    <t>0208100669</t>
  </si>
  <si>
    <t>刘璨</t>
  </si>
  <si>
    <t>1913</t>
  </si>
  <si>
    <t>0227020909</t>
  </si>
  <si>
    <t>孔玉荣</t>
  </si>
  <si>
    <t>1426</t>
  </si>
  <si>
    <t>0235030664</t>
  </si>
  <si>
    <t>刘晓静</t>
  </si>
  <si>
    <t>0699</t>
  </si>
  <si>
    <t>0227030399</t>
  </si>
  <si>
    <t>刘增彩</t>
  </si>
  <si>
    <t>0442</t>
  </si>
  <si>
    <t>0221050273</t>
  </si>
  <si>
    <t>李瑞</t>
  </si>
  <si>
    <t>0015</t>
  </si>
  <si>
    <t>0227110001</t>
  </si>
  <si>
    <t>刘宇</t>
  </si>
  <si>
    <t>2838</t>
  </si>
  <si>
    <t>0233011364</t>
  </si>
  <si>
    <t>张秋亚</t>
  </si>
  <si>
    <t>1729</t>
  </si>
  <si>
    <t>0206040827</t>
  </si>
  <si>
    <t>秦莉娜</t>
  </si>
  <si>
    <t>0637</t>
  </si>
  <si>
    <t>0227070374</t>
  </si>
  <si>
    <t>杜思雨</t>
  </si>
  <si>
    <t>0137</t>
  </si>
  <si>
    <t>0235080046</t>
  </si>
  <si>
    <t>董引娟</t>
  </si>
  <si>
    <t>徐静</t>
  </si>
  <si>
    <t>1637</t>
  </si>
  <si>
    <t>0227100792</t>
  </si>
  <si>
    <t>张焕霞</t>
  </si>
  <si>
    <t>2511</t>
  </si>
  <si>
    <t>0214021426</t>
  </si>
  <si>
    <t>0799</t>
  </si>
  <si>
    <t>0208010331</t>
  </si>
  <si>
    <t>丁玲玲</t>
  </si>
  <si>
    <t>1528</t>
  </si>
  <si>
    <t>0235020761</t>
  </si>
  <si>
    <t>于露</t>
  </si>
  <si>
    <t>1082</t>
  </si>
  <si>
    <t>0235020523</t>
  </si>
  <si>
    <t>刘柯</t>
  </si>
  <si>
    <t>2598</t>
  </si>
  <si>
    <t>0235021441</t>
  </si>
  <si>
    <t>孟庆</t>
  </si>
  <si>
    <t>陈瑞</t>
  </si>
  <si>
    <t>1488</t>
  </si>
  <si>
    <t>0233030734</t>
  </si>
  <si>
    <t>周文茜</t>
  </si>
  <si>
    <t>1819</t>
  </si>
  <si>
    <t>0214080872</t>
  </si>
  <si>
    <t>雷萱</t>
  </si>
  <si>
    <t>1665</t>
  </si>
  <si>
    <t>0221010800</t>
  </si>
  <si>
    <t>杜燕欣</t>
  </si>
  <si>
    <t>1344</t>
  </si>
  <si>
    <t>0227040668</t>
  </si>
  <si>
    <t>田丽敏</t>
  </si>
  <si>
    <t>0412</t>
  </si>
  <si>
    <t>0227030195</t>
  </si>
  <si>
    <t>谢莉杰</t>
  </si>
  <si>
    <t>开封市第二师范附属小学</t>
  </si>
  <si>
    <t>开封市开封县街小学</t>
  </si>
  <si>
    <t>开封市第一师范附属小学</t>
  </si>
  <si>
    <t>1717</t>
  </si>
  <si>
    <t>0362010162</t>
  </si>
  <si>
    <t>崔利利</t>
  </si>
  <si>
    <t>开封市金明小学</t>
  </si>
  <si>
    <t>开封市特殊教育学校</t>
  </si>
  <si>
    <t>2471</t>
  </si>
  <si>
    <t>0227061171</t>
  </si>
  <si>
    <t>孟明明</t>
  </si>
  <si>
    <t>1436</t>
  </si>
  <si>
    <t>0227020646</t>
  </si>
  <si>
    <t>李红刚</t>
  </si>
  <si>
    <t>2755</t>
  </si>
  <si>
    <t>0233061428</t>
  </si>
  <si>
    <t>徐志娟</t>
  </si>
  <si>
    <t>2027</t>
  </si>
  <si>
    <t>0361010204</t>
  </si>
  <si>
    <t>史玉新</t>
  </si>
  <si>
    <t>1555</t>
  </si>
  <si>
    <t>0208031018</t>
  </si>
  <si>
    <t>杜薇</t>
  </si>
  <si>
    <t>1944</t>
  </si>
  <si>
    <t>0364020184</t>
  </si>
  <si>
    <t>金萍</t>
  </si>
  <si>
    <t>2893</t>
  </si>
  <si>
    <t>0361020287</t>
  </si>
  <si>
    <t>闫璐</t>
  </si>
  <si>
    <t>张芳</t>
  </si>
  <si>
    <t>2307</t>
  </si>
  <si>
    <t>0361010237</t>
  </si>
  <si>
    <t>0195</t>
  </si>
  <si>
    <t>0363010019</t>
  </si>
  <si>
    <t>白文英</t>
  </si>
  <si>
    <t>2841</t>
  </si>
  <si>
    <t>0365100278</t>
  </si>
  <si>
    <t>李琳</t>
  </si>
  <si>
    <t>1623</t>
  </si>
  <si>
    <t>0233020683</t>
  </si>
  <si>
    <t>郑蒙蒙</t>
  </si>
  <si>
    <t>1798</t>
  </si>
  <si>
    <t>0227120711</t>
  </si>
  <si>
    <t>梁晶晶</t>
  </si>
  <si>
    <t>0017</t>
  </si>
  <si>
    <t>0233110005</t>
  </si>
  <si>
    <t>王思明</t>
  </si>
  <si>
    <t>2172</t>
  </si>
  <si>
    <t>0482130219</t>
  </si>
  <si>
    <t>董兴娟</t>
  </si>
  <si>
    <t>2287</t>
  </si>
  <si>
    <t>0484130241</t>
  </si>
  <si>
    <t>王玉倩</t>
  </si>
  <si>
    <t>0091</t>
  </si>
  <si>
    <t>0482130024</t>
  </si>
  <si>
    <t>王茜</t>
  </si>
  <si>
    <t>0105</t>
  </si>
  <si>
    <t>0481130014</t>
  </si>
  <si>
    <t>吴俊</t>
  </si>
  <si>
    <t>2066</t>
  </si>
  <si>
    <t>0481130216</t>
  </si>
  <si>
    <t>柴瑞潞</t>
  </si>
  <si>
    <t>0010</t>
  </si>
  <si>
    <t>0484130004</t>
  </si>
  <si>
    <t>张洁茹</t>
  </si>
  <si>
    <t>0690</t>
  </si>
  <si>
    <t>0235071412</t>
  </si>
  <si>
    <t>王娜娜</t>
  </si>
  <si>
    <t>0173</t>
  </si>
  <si>
    <t>0484130036</t>
  </si>
  <si>
    <t>李琪</t>
  </si>
  <si>
    <t>0185</t>
  </si>
  <si>
    <t>0484130045</t>
  </si>
  <si>
    <t>黄美莉</t>
  </si>
  <si>
    <t>2555</t>
  </si>
  <si>
    <t>0483130261</t>
  </si>
  <si>
    <t>张单单</t>
  </si>
  <si>
    <t>0179</t>
  </si>
  <si>
    <t>0481130052</t>
  </si>
  <si>
    <t>1065</t>
  </si>
  <si>
    <t>0481130132</t>
  </si>
  <si>
    <t>0014</t>
  </si>
  <si>
    <t>0482130006</t>
  </si>
  <si>
    <t>2324</t>
  </si>
  <si>
    <t>0363020231</t>
  </si>
  <si>
    <t>王芳</t>
  </si>
  <si>
    <t>2595</t>
  </si>
  <si>
    <t>0362020271</t>
  </si>
  <si>
    <t>1269</t>
  </si>
  <si>
    <t>0364100119</t>
  </si>
  <si>
    <t>徐争威</t>
  </si>
  <si>
    <t>1597</t>
  </si>
  <si>
    <t>0362030157</t>
  </si>
  <si>
    <t>王旭珠</t>
  </si>
  <si>
    <t>0793</t>
  </si>
  <si>
    <t>0362010066</t>
  </si>
  <si>
    <t>马秋珍</t>
  </si>
  <si>
    <t>0643</t>
  </si>
  <si>
    <t>0483130106</t>
  </si>
  <si>
    <t>李英杰</t>
  </si>
  <si>
    <t>1553</t>
  </si>
  <si>
    <t>0483130187</t>
  </si>
  <si>
    <t>冯霞</t>
  </si>
  <si>
    <t>0027</t>
  </si>
  <si>
    <t>0484130008</t>
  </si>
  <si>
    <t>郭艺含</t>
  </si>
  <si>
    <t>06</t>
  </si>
  <si>
    <t>07</t>
  </si>
  <si>
    <t>08</t>
  </si>
  <si>
    <t>09</t>
  </si>
  <si>
    <t>01</t>
  </si>
  <si>
    <t>02</t>
  </si>
  <si>
    <t>03</t>
  </si>
  <si>
    <t>04</t>
  </si>
  <si>
    <t>05</t>
  </si>
  <si>
    <t>15</t>
  </si>
  <si>
    <t>成绩</t>
  </si>
  <si>
    <t>开封市金明幼儿园</t>
  </si>
  <si>
    <t>幼教</t>
  </si>
  <si>
    <t>开封市教育系统幼儿园</t>
  </si>
  <si>
    <t>开封市群英幼儿园</t>
  </si>
  <si>
    <t>开封市实验幼儿园</t>
  </si>
  <si>
    <t>1012</t>
  </si>
  <si>
    <t>0483130127</t>
  </si>
  <si>
    <t>邢箫晗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</si>
</sst>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8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177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workbookViewId="0" topLeftCell="B1">
      <pane xSplit="6" ySplit="1" topLeftCell="H86" activePane="bottomRight" state="frozen"/>
      <selection pane="topLeft" activeCell="B1" sqref="B1"/>
      <selection pane="topRight" activeCell="AE1" sqref="AE1"/>
      <selection pane="bottomLeft" activeCell="B2" sqref="B2"/>
      <selection pane="bottomRight" activeCell="Z90" sqref="Z90"/>
    </sheetView>
  </sheetViews>
  <sheetFormatPr defaultColWidth="9.140625" defaultRowHeight="12.75"/>
  <cols>
    <col min="1" max="1" width="0" style="0" hidden="1" customWidth="1"/>
    <col min="2" max="2" width="13.421875" style="1" customWidth="1"/>
    <col min="3" max="3" width="11.421875" style="1" bestFit="1" customWidth="1"/>
    <col min="4" max="4" width="11.421875" style="0" bestFit="1" customWidth="1"/>
    <col min="5" max="5" width="29.00390625" style="0" bestFit="1" customWidth="1"/>
    <col min="6" max="6" width="11.421875" style="1" bestFit="1" customWidth="1"/>
    <col min="7" max="7" width="11.421875" style="0" hidden="1" customWidth="1"/>
    <col min="8" max="8" width="11.421875" style="0" bestFit="1" customWidth="1"/>
    <col min="9" max="9" width="16.421875" style="0" bestFit="1" customWidth="1"/>
    <col min="10" max="10" width="11.421875" style="0" hidden="1" customWidth="1"/>
    <col min="11" max="11" width="10.00390625" style="10" hidden="1" customWidth="1"/>
    <col min="12" max="13" width="3.7109375" style="0" hidden="1" customWidth="1"/>
    <col min="14" max="15" width="9.7109375" style="0" hidden="1" customWidth="1"/>
    <col min="16" max="16" width="10.140625" style="1" customWidth="1"/>
    <col min="17" max="17" width="11.140625" style="1" customWidth="1"/>
    <col min="18" max="18" width="11.00390625" style="0" customWidth="1"/>
    <col min="19" max="21" width="0" style="0" hidden="1" customWidth="1"/>
    <col min="22" max="22" width="0" style="10" hidden="1" customWidth="1"/>
  </cols>
  <sheetData>
    <row r="1" spans="1:22" ht="36" customHeight="1">
      <c r="A1" s="5" t="s">
        <v>172</v>
      </c>
      <c r="B1" s="6" t="s">
        <v>173</v>
      </c>
      <c r="C1" s="6" t="s">
        <v>174</v>
      </c>
      <c r="D1" s="7" t="s">
        <v>299</v>
      </c>
      <c r="E1" s="6" t="s">
        <v>175</v>
      </c>
      <c r="F1" s="7" t="s">
        <v>132</v>
      </c>
      <c r="G1" s="6" t="s">
        <v>568</v>
      </c>
      <c r="H1" s="7" t="s">
        <v>296</v>
      </c>
      <c r="I1" s="7" t="s">
        <v>297</v>
      </c>
      <c r="J1" s="7" t="s">
        <v>294</v>
      </c>
      <c r="K1" s="11" t="s">
        <v>335</v>
      </c>
      <c r="L1" s="5"/>
      <c r="M1" s="5"/>
      <c r="N1" s="8" t="s">
        <v>322</v>
      </c>
      <c r="P1" s="7" t="s">
        <v>300</v>
      </c>
      <c r="Q1" s="7" t="s">
        <v>298</v>
      </c>
      <c r="R1" s="7" t="s">
        <v>295</v>
      </c>
      <c r="S1" s="9" t="s">
        <v>301</v>
      </c>
      <c r="T1" s="9" t="s">
        <v>302</v>
      </c>
      <c r="U1" s="9" t="s">
        <v>25</v>
      </c>
      <c r="V1" s="7" t="s">
        <v>122</v>
      </c>
    </row>
    <row r="2" spans="1:22" s="5" customFormat="1" ht="30.75" customHeight="1">
      <c r="A2" t="s">
        <v>154</v>
      </c>
      <c r="B2" s="2" t="s">
        <v>155</v>
      </c>
      <c r="C2" s="2" t="s">
        <v>156</v>
      </c>
      <c r="D2" s="2" t="s">
        <v>176</v>
      </c>
      <c r="E2" s="3" t="s">
        <v>177</v>
      </c>
      <c r="F2" s="2" t="s">
        <v>178</v>
      </c>
      <c r="G2" s="4">
        <v>135.5</v>
      </c>
      <c r="H2" s="15">
        <f>G2/2</f>
        <v>67.75</v>
      </c>
      <c r="I2" s="15">
        <f aca="true" t="shared" si="0" ref="I2:I33">H2*0.4</f>
        <v>27.1</v>
      </c>
      <c r="J2" s="13" t="s">
        <v>564</v>
      </c>
      <c r="K2" s="12" t="s">
        <v>560</v>
      </c>
      <c r="L2" s="1" t="e">
        <f>MIDB(#REF!,1,2)</f>
        <v>#REF!</v>
      </c>
      <c r="M2" s="1" t="e">
        <f>MIDB(#REF!,5,2)</f>
        <v>#REF!</v>
      </c>
      <c r="N2" s="1" t="e">
        <f aca="true" t="shared" si="1" ref="N2:N33">CONCATENATE(L2,M2,J2,K2)</f>
        <v>#REF!</v>
      </c>
      <c r="O2" s="1" t="s">
        <v>190</v>
      </c>
      <c r="P2" s="15">
        <v>92</v>
      </c>
      <c r="Q2" s="14">
        <f aca="true" t="shared" si="2" ref="Q2:Q33">P2*0.6</f>
        <v>55.199999999999996</v>
      </c>
      <c r="R2" s="16">
        <f aca="true" t="shared" si="3" ref="R2:R33">I2+Q2</f>
        <v>82.3</v>
      </c>
      <c r="S2" s="5">
        <v>1</v>
      </c>
      <c r="T2" s="5">
        <v>1</v>
      </c>
      <c r="U2">
        <v>0.0012512588885158849</v>
      </c>
      <c r="V2" s="17" t="s">
        <v>123</v>
      </c>
    </row>
    <row r="3" spans="1:22" ht="30.75" customHeight="1">
      <c r="A3" t="s">
        <v>323</v>
      </c>
      <c r="B3" s="2" t="s">
        <v>324</v>
      </c>
      <c r="C3" s="2" t="s">
        <v>325</v>
      </c>
      <c r="D3" s="2" t="s">
        <v>176</v>
      </c>
      <c r="E3" s="3" t="s">
        <v>310</v>
      </c>
      <c r="F3" s="2" t="s">
        <v>304</v>
      </c>
      <c r="G3" s="4">
        <v>140</v>
      </c>
      <c r="H3" s="15">
        <f>G3/2</f>
        <v>70</v>
      </c>
      <c r="I3" s="15">
        <f t="shared" si="0"/>
        <v>28</v>
      </c>
      <c r="J3" s="2">
        <v>10</v>
      </c>
      <c r="K3" s="12" t="s">
        <v>563</v>
      </c>
      <c r="L3" s="1" t="e">
        <f>MIDB(#REF!,1,2)</f>
        <v>#REF!</v>
      </c>
      <c r="M3" s="1" t="e">
        <f>MIDB(#REF!,5,2)</f>
        <v>#REF!</v>
      </c>
      <c r="N3" s="1" t="e">
        <f t="shared" si="1"/>
        <v>#REF!</v>
      </c>
      <c r="O3" s="1" t="s">
        <v>196</v>
      </c>
      <c r="P3" s="15">
        <v>84.67</v>
      </c>
      <c r="Q3" s="14">
        <f t="shared" si="2"/>
        <v>50.802</v>
      </c>
      <c r="R3" s="16">
        <f t="shared" si="3"/>
        <v>78.80199999999999</v>
      </c>
      <c r="S3">
        <v>1</v>
      </c>
      <c r="T3">
        <v>1</v>
      </c>
      <c r="U3">
        <v>0.19330423902096622</v>
      </c>
      <c r="V3" s="17" t="s">
        <v>46</v>
      </c>
    </row>
    <row r="4" spans="1:22" ht="30.75" customHeight="1">
      <c r="A4" t="s">
        <v>157</v>
      </c>
      <c r="B4" s="2" t="s">
        <v>158</v>
      </c>
      <c r="C4" s="2" t="s">
        <v>339</v>
      </c>
      <c r="D4" s="2" t="s">
        <v>176</v>
      </c>
      <c r="E4" s="3" t="s">
        <v>310</v>
      </c>
      <c r="F4" s="2" t="s">
        <v>307</v>
      </c>
      <c r="G4" s="4">
        <v>124.5</v>
      </c>
      <c r="H4" s="15">
        <f>G4/2</f>
        <v>62.25</v>
      </c>
      <c r="I4" s="15">
        <f t="shared" si="0"/>
        <v>24.900000000000002</v>
      </c>
      <c r="J4" s="2">
        <v>10</v>
      </c>
      <c r="K4" s="12" t="s">
        <v>566</v>
      </c>
      <c r="L4" s="1" t="e">
        <f>MIDB(#REF!,1,2)</f>
        <v>#REF!</v>
      </c>
      <c r="M4" s="1" t="e">
        <f>MIDB(#REF!,5,2)</f>
        <v>#REF!</v>
      </c>
      <c r="N4" s="1" t="e">
        <f t="shared" si="1"/>
        <v>#REF!</v>
      </c>
      <c r="O4" s="1" t="s">
        <v>200</v>
      </c>
      <c r="P4" s="15">
        <v>83.67</v>
      </c>
      <c r="Q4" s="14">
        <f t="shared" si="2"/>
        <v>50.202</v>
      </c>
      <c r="R4" s="16">
        <f t="shared" si="3"/>
        <v>75.102</v>
      </c>
      <c r="S4">
        <v>1</v>
      </c>
      <c r="T4">
        <v>1</v>
      </c>
      <c r="U4">
        <v>0.5850093081453902</v>
      </c>
      <c r="V4" s="17" t="s">
        <v>81</v>
      </c>
    </row>
    <row r="5" spans="1:22" ht="30.75" customHeight="1">
      <c r="A5" t="s">
        <v>21</v>
      </c>
      <c r="B5" s="2" t="s">
        <v>22</v>
      </c>
      <c r="C5" s="2" t="s">
        <v>23</v>
      </c>
      <c r="D5" s="2" t="s">
        <v>176</v>
      </c>
      <c r="E5" s="3" t="s">
        <v>306</v>
      </c>
      <c r="F5" s="2" t="s">
        <v>307</v>
      </c>
      <c r="G5" s="4">
        <v>133</v>
      </c>
      <c r="H5" s="15">
        <f>G5/2</f>
        <v>66.5</v>
      </c>
      <c r="I5" s="15">
        <f t="shared" si="0"/>
        <v>26.6</v>
      </c>
      <c r="J5" s="2">
        <v>10</v>
      </c>
      <c r="K5" s="12" t="s">
        <v>560</v>
      </c>
      <c r="L5" s="1" t="e">
        <f>MIDB(#REF!,1,2)</f>
        <v>#REF!</v>
      </c>
      <c r="M5" s="1" t="e">
        <f>MIDB(#REF!,5,2)</f>
        <v>#REF!</v>
      </c>
      <c r="N5" s="1" t="e">
        <f t="shared" si="1"/>
        <v>#REF!</v>
      </c>
      <c r="O5" s="1" t="s">
        <v>201</v>
      </c>
      <c r="P5" s="15">
        <v>82.67</v>
      </c>
      <c r="Q5" s="14">
        <f t="shared" si="2"/>
        <v>49.602</v>
      </c>
      <c r="R5" s="16">
        <f t="shared" si="3"/>
        <v>76.202</v>
      </c>
      <c r="S5">
        <v>1</v>
      </c>
      <c r="T5">
        <v>1</v>
      </c>
      <c r="U5">
        <v>0.35029145176549575</v>
      </c>
      <c r="V5" s="17" t="s">
        <v>58</v>
      </c>
    </row>
    <row r="6" spans="1:22" ht="30.75" customHeight="1">
      <c r="A6" t="s">
        <v>329</v>
      </c>
      <c r="B6" s="2" t="s">
        <v>330</v>
      </c>
      <c r="C6" s="2" t="s">
        <v>331</v>
      </c>
      <c r="D6" s="2" t="s">
        <v>309</v>
      </c>
      <c r="E6" s="3" t="s">
        <v>24</v>
      </c>
      <c r="F6" s="2" t="s">
        <v>178</v>
      </c>
      <c r="G6" s="4">
        <v>135.5</v>
      </c>
      <c r="H6" s="15">
        <f>G6/2</f>
        <v>67.75</v>
      </c>
      <c r="I6" s="15">
        <f t="shared" si="0"/>
        <v>27.1</v>
      </c>
      <c r="J6" s="13" t="s">
        <v>564</v>
      </c>
      <c r="K6" s="12" t="s">
        <v>565</v>
      </c>
      <c r="L6" s="1" t="e">
        <f>MIDB(#REF!,1,2)</f>
        <v>#REF!</v>
      </c>
      <c r="M6" s="1" t="e">
        <f>MIDB(#REF!,5,2)</f>
        <v>#REF!</v>
      </c>
      <c r="N6" s="1" t="e">
        <f t="shared" si="1"/>
        <v>#REF!</v>
      </c>
      <c r="O6" s="1" t="s">
        <v>188</v>
      </c>
      <c r="P6" s="15">
        <v>90</v>
      </c>
      <c r="Q6" s="14">
        <f t="shared" si="2"/>
        <v>54</v>
      </c>
      <c r="R6" s="16">
        <f t="shared" si="3"/>
        <v>81.1</v>
      </c>
      <c r="S6">
        <v>1</v>
      </c>
      <c r="T6">
        <v>1</v>
      </c>
      <c r="U6">
        <v>0.8228400524918363</v>
      </c>
      <c r="V6" s="17" t="s">
        <v>101</v>
      </c>
    </row>
    <row r="7" spans="1:22" ht="30.75" customHeight="1">
      <c r="A7" t="s">
        <v>139</v>
      </c>
      <c r="B7" s="2" t="s">
        <v>140</v>
      </c>
      <c r="C7" s="2" t="s">
        <v>141</v>
      </c>
      <c r="D7" s="2" t="s">
        <v>176</v>
      </c>
      <c r="E7" s="3" t="s">
        <v>24</v>
      </c>
      <c r="F7" s="2" t="s">
        <v>308</v>
      </c>
      <c r="G7" s="4">
        <v>133</v>
      </c>
      <c r="H7" s="15">
        <f>G7/2</f>
        <v>66.5</v>
      </c>
      <c r="I7" s="15">
        <f t="shared" si="0"/>
        <v>26.6</v>
      </c>
      <c r="J7" s="13" t="s">
        <v>558</v>
      </c>
      <c r="K7" s="12" t="s">
        <v>563</v>
      </c>
      <c r="L7" s="1" t="e">
        <f>MIDB(#REF!,1,2)</f>
        <v>#REF!</v>
      </c>
      <c r="M7" s="1" t="e">
        <f>MIDB(#REF!,5,2)</f>
        <v>#REF!</v>
      </c>
      <c r="N7" s="1" t="e">
        <f t="shared" si="1"/>
        <v>#REF!</v>
      </c>
      <c r="O7" s="1" t="s">
        <v>192</v>
      </c>
      <c r="P7" s="15">
        <v>89.67</v>
      </c>
      <c r="Q7" s="14">
        <f t="shared" si="2"/>
        <v>53.802</v>
      </c>
      <c r="R7" s="16">
        <f t="shared" si="3"/>
        <v>80.402</v>
      </c>
      <c r="S7">
        <v>1</v>
      </c>
      <c r="T7">
        <v>1</v>
      </c>
      <c r="U7">
        <v>0.17410809656056397</v>
      </c>
      <c r="V7" s="17" t="s">
        <v>43</v>
      </c>
    </row>
    <row r="8" spans="1:22" ht="30.75" customHeight="1">
      <c r="A8" t="s">
        <v>133</v>
      </c>
      <c r="B8" s="2" t="s">
        <v>134</v>
      </c>
      <c r="C8" s="2" t="s">
        <v>135</v>
      </c>
      <c r="D8" s="2" t="s">
        <v>176</v>
      </c>
      <c r="E8" s="3" t="s">
        <v>24</v>
      </c>
      <c r="F8" s="2" t="s">
        <v>19</v>
      </c>
      <c r="G8" s="4">
        <v>126.5</v>
      </c>
      <c r="H8" s="15">
        <f>G8/2</f>
        <v>63.25</v>
      </c>
      <c r="I8" s="15">
        <f t="shared" si="0"/>
        <v>25.3</v>
      </c>
      <c r="J8" s="13" t="s">
        <v>561</v>
      </c>
      <c r="K8" s="12" t="s">
        <v>565</v>
      </c>
      <c r="L8" s="1" t="e">
        <f>MIDB(#REF!,1,2)</f>
        <v>#REF!</v>
      </c>
      <c r="M8" s="1" t="e">
        <f>MIDB(#REF!,5,2)</f>
        <v>#REF!</v>
      </c>
      <c r="N8" s="1" t="e">
        <f t="shared" si="1"/>
        <v>#REF!</v>
      </c>
      <c r="O8" s="1" t="s">
        <v>195</v>
      </c>
      <c r="P8" s="15">
        <v>84.33</v>
      </c>
      <c r="Q8" s="14">
        <f t="shared" si="2"/>
        <v>50.598</v>
      </c>
      <c r="R8" s="16">
        <f t="shared" si="3"/>
        <v>75.898</v>
      </c>
      <c r="S8">
        <v>1</v>
      </c>
      <c r="T8">
        <v>1</v>
      </c>
      <c r="U8">
        <v>0.7105014191106906</v>
      </c>
      <c r="V8" s="17" t="s">
        <v>92</v>
      </c>
    </row>
    <row r="9" spans="1:22" ht="30.75" customHeight="1">
      <c r="A9" t="s">
        <v>129</v>
      </c>
      <c r="B9" s="2" t="s">
        <v>130</v>
      </c>
      <c r="C9" s="2" t="s">
        <v>131</v>
      </c>
      <c r="D9" s="2" t="s">
        <v>176</v>
      </c>
      <c r="E9" s="3" t="s">
        <v>16</v>
      </c>
      <c r="F9" s="2" t="s">
        <v>308</v>
      </c>
      <c r="G9" s="4">
        <v>150</v>
      </c>
      <c r="H9" s="15">
        <f>G9/2</f>
        <v>75</v>
      </c>
      <c r="I9" s="15">
        <f t="shared" si="0"/>
        <v>30</v>
      </c>
      <c r="J9" s="13" t="s">
        <v>558</v>
      </c>
      <c r="K9" s="12" t="s">
        <v>561</v>
      </c>
      <c r="L9" s="1" t="e">
        <f>MIDB(#REF!,1,2)</f>
        <v>#REF!</v>
      </c>
      <c r="M9" s="1" t="e">
        <f>MIDB(#REF!,5,2)</f>
        <v>#REF!</v>
      </c>
      <c r="N9" s="1" t="e">
        <f t="shared" si="1"/>
        <v>#REF!</v>
      </c>
      <c r="O9" s="1" t="s">
        <v>193</v>
      </c>
      <c r="P9" s="15">
        <v>87.33</v>
      </c>
      <c r="Q9" s="14">
        <f t="shared" si="2"/>
        <v>52.397999999999996</v>
      </c>
      <c r="R9" s="16">
        <f t="shared" si="3"/>
        <v>82.398</v>
      </c>
      <c r="S9">
        <v>1</v>
      </c>
      <c r="T9">
        <v>1</v>
      </c>
      <c r="U9">
        <v>0.30399487289040805</v>
      </c>
      <c r="V9" s="17" t="s">
        <v>55</v>
      </c>
    </row>
    <row r="10" spans="1:22" ht="30.75" customHeight="1">
      <c r="A10" t="s">
        <v>145</v>
      </c>
      <c r="B10" s="2" t="s">
        <v>146</v>
      </c>
      <c r="C10" s="2" t="s">
        <v>147</v>
      </c>
      <c r="D10" s="2" t="s">
        <v>176</v>
      </c>
      <c r="E10" s="3" t="s">
        <v>16</v>
      </c>
      <c r="F10" s="2" t="s">
        <v>17</v>
      </c>
      <c r="G10" s="4">
        <v>128</v>
      </c>
      <c r="H10" s="15">
        <f>G10/2</f>
        <v>64</v>
      </c>
      <c r="I10" s="15">
        <f t="shared" si="0"/>
        <v>25.6</v>
      </c>
      <c r="J10" s="2">
        <v>10</v>
      </c>
      <c r="K10" s="12" t="s">
        <v>563</v>
      </c>
      <c r="L10" s="1" t="e">
        <f>MIDB(#REF!,1,2)</f>
        <v>#REF!</v>
      </c>
      <c r="M10" s="1" t="e">
        <f>MIDB(#REF!,5,2)</f>
        <v>#REF!</v>
      </c>
      <c r="N10" s="1" t="e">
        <f t="shared" si="1"/>
        <v>#REF!</v>
      </c>
      <c r="O10" s="1" t="s">
        <v>202</v>
      </c>
      <c r="P10" s="15">
        <v>87</v>
      </c>
      <c r="Q10" s="14">
        <f t="shared" si="2"/>
        <v>52.199999999999996</v>
      </c>
      <c r="R10" s="16">
        <f t="shared" si="3"/>
        <v>77.8</v>
      </c>
      <c r="S10">
        <v>1</v>
      </c>
      <c r="T10">
        <v>1</v>
      </c>
      <c r="U10">
        <v>0.09140293588061159</v>
      </c>
      <c r="V10" s="17" t="s">
        <v>32</v>
      </c>
    </row>
    <row r="11" spans="1:22" ht="30.75" customHeight="1">
      <c r="A11" t="s">
        <v>136</v>
      </c>
      <c r="B11" s="2" t="s">
        <v>137</v>
      </c>
      <c r="C11" s="2" t="s">
        <v>138</v>
      </c>
      <c r="D11" s="2" t="s">
        <v>176</v>
      </c>
      <c r="E11" s="3" t="s">
        <v>303</v>
      </c>
      <c r="F11" s="2" t="s">
        <v>304</v>
      </c>
      <c r="G11" s="4">
        <v>136.5</v>
      </c>
      <c r="H11" s="15">
        <f>G11/2</f>
        <v>68.25</v>
      </c>
      <c r="I11" s="15">
        <f t="shared" si="0"/>
        <v>27.3</v>
      </c>
      <c r="J11" s="2">
        <v>10</v>
      </c>
      <c r="K11" s="12" t="s">
        <v>566</v>
      </c>
      <c r="L11" s="1" t="e">
        <f>MIDB(#REF!,1,2)</f>
        <v>#REF!</v>
      </c>
      <c r="M11" s="1" t="e">
        <f>MIDB(#REF!,5,2)</f>
        <v>#REF!</v>
      </c>
      <c r="N11" s="1" t="e">
        <f t="shared" si="1"/>
        <v>#REF!</v>
      </c>
      <c r="O11" s="1" t="s">
        <v>198</v>
      </c>
      <c r="P11" s="15">
        <v>73.67</v>
      </c>
      <c r="Q11" s="14">
        <f t="shared" si="2"/>
        <v>44.202</v>
      </c>
      <c r="R11" s="16">
        <f t="shared" si="3"/>
        <v>71.502</v>
      </c>
      <c r="S11">
        <v>1</v>
      </c>
      <c r="T11">
        <v>1</v>
      </c>
      <c r="U11">
        <v>0.14731284524063845</v>
      </c>
      <c r="V11" s="17" t="s">
        <v>39</v>
      </c>
    </row>
    <row r="12" spans="1:22" ht="30.75" customHeight="1">
      <c r="A12" t="s">
        <v>148</v>
      </c>
      <c r="B12" s="2" t="s">
        <v>149</v>
      </c>
      <c r="C12" s="2" t="s">
        <v>150</v>
      </c>
      <c r="D12" s="2" t="s">
        <v>176</v>
      </c>
      <c r="E12" s="3" t="s">
        <v>303</v>
      </c>
      <c r="F12" s="2" t="s">
        <v>20</v>
      </c>
      <c r="G12" s="4">
        <v>130</v>
      </c>
      <c r="H12" s="15">
        <f>G12/2</f>
        <v>65</v>
      </c>
      <c r="I12" s="15">
        <f t="shared" si="0"/>
        <v>26</v>
      </c>
      <c r="J12" s="2">
        <v>12</v>
      </c>
      <c r="K12" s="12" t="s">
        <v>562</v>
      </c>
      <c r="L12" s="1" t="e">
        <f>MIDB(#REF!,1,2)</f>
        <v>#REF!</v>
      </c>
      <c r="M12" s="1" t="e">
        <f>MIDB(#REF!,5,2)</f>
        <v>#REF!</v>
      </c>
      <c r="N12" s="1" t="e">
        <f t="shared" si="1"/>
        <v>#REF!</v>
      </c>
      <c r="O12" s="1" t="s">
        <v>203</v>
      </c>
      <c r="P12" s="15">
        <v>91.67</v>
      </c>
      <c r="Q12" s="14">
        <f t="shared" si="2"/>
        <v>55.002</v>
      </c>
      <c r="R12" s="16">
        <f t="shared" si="3"/>
        <v>81.00200000000001</v>
      </c>
      <c r="S12">
        <v>1</v>
      </c>
      <c r="T12">
        <v>1</v>
      </c>
      <c r="U12">
        <v>0.988525040437025</v>
      </c>
      <c r="V12" s="17" t="s">
        <v>118</v>
      </c>
    </row>
    <row r="13" spans="1:22" ht="30.75" customHeight="1">
      <c r="A13" t="s">
        <v>124</v>
      </c>
      <c r="B13" s="2" t="s">
        <v>125</v>
      </c>
      <c r="C13" s="2" t="s">
        <v>126</v>
      </c>
      <c r="D13" s="2" t="s">
        <v>176</v>
      </c>
      <c r="E13" s="3" t="s">
        <v>18</v>
      </c>
      <c r="F13" s="2" t="s">
        <v>127</v>
      </c>
      <c r="G13" s="4">
        <v>132</v>
      </c>
      <c r="H13" s="15">
        <f>G13/2</f>
        <v>66</v>
      </c>
      <c r="I13" s="15">
        <f t="shared" si="0"/>
        <v>26.400000000000002</v>
      </c>
      <c r="J13" s="13" t="s">
        <v>562</v>
      </c>
      <c r="K13" s="12" t="s">
        <v>563</v>
      </c>
      <c r="L13" s="1" t="e">
        <f>MIDB(#REF!,1,2)</f>
        <v>#REF!</v>
      </c>
      <c r="M13" s="1" t="e">
        <f>MIDB(#REF!,5,2)</f>
        <v>#REF!</v>
      </c>
      <c r="N13" s="1" t="e">
        <f t="shared" si="1"/>
        <v>#REF!</v>
      </c>
      <c r="O13" s="1" t="s">
        <v>187</v>
      </c>
      <c r="P13" s="15">
        <v>92.33</v>
      </c>
      <c r="Q13" s="14">
        <f t="shared" si="2"/>
        <v>55.397999999999996</v>
      </c>
      <c r="R13" s="16">
        <f t="shared" si="3"/>
        <v>81.798</v>
      </c>
      <c r="S13">
        <v>1</v>
      </c>
      <c r="T13">
        <v>1</v>
      </c>
      <c r="U13">
        <v>0.11908322397534105</v>
      </c>
      <c r="V13" s="17" t="s">
        <v>35</v>
      </c>
    </row>
    <row r="14" spans="1:22" ht="30.75" customHeight="1">
      <c r="A14" t="s">
        <v>142</v>
      </c>
      <c r="B14" s="2" t="s">
        <v>143</v>
      </c>
      <c r="C14" s="2" t="s">
        <v>144</v>
      </c>
      <c r="D14" s="2" t="s">
        <v>176</v>
      </c>
      <c r="E14" s="3" t="s">
        <v>18</v>
      </c>
      <c r="F14" s="2" t="s">
        <v>19</v>
      </c>
      <c r="G14" s="4">
        <v>135</v>
      </c>
      <c r="H14" s="15">
        <f>G14/2</f>
        <v>67.5</v>
      </c>
      <c r="I14" s="15">
        <f t="shared" si="0"/>
        <v>27</v>
      </c>
      <c r="J14" s="13" t="s">
        <v>561</v>
      </c>
      <c r="K14" s="12" t="s">
        <v>564</v>
      </c>
      <c r="L14" s="1" t="e">
        <f>MIDB(#REF!,1,2)</f>
        <v>#REF!</v>
      </c>
      <c r="M14" s="1" t="e">
        <f>MIDB(#REF!,5,2)</f>
        <v>#REF!</v>
      </c>
      <c r="N14" s="1" t="e">
        <f t="shared" si="1"/>
        <v>#REF!</v>
      </c>
      <c r="O14" s="1" t="s">
        <v>194</v>
      </c>
      <c r="P14" s="15">
        <v>78</v>
      </c>
      <c r="Q14" s="14">
        <f t="shared" si="2"/>
        <v>46.8</v>
      </c>
      <c r="R14" s="16">
        <f t="shared" si="3"/>
        <v>73.8</v>
      </c>
      <c r="S14">
        <v>1</v>
      </c>
      <c r="T14">
        <v>1</v>
      </c>
      <c r="U14">
        <v>0.00891140476699118</v>
      </c>
      <c r="V14" s="17" t="s">
        <v>27</v>
      </c>
    </row>
    <row r="15" spans="1:22" ht="30.75" customHeight="1">
      <c r="A15" t="s">
        <v>343</v>
      </c>
      <c r="B15" s="2" t="s">
        <v>344</v>
      </c>
      <c r="C15" s="2" t="s">
        <v>345</v>
      </c>
      <c r="D15" s="2" t="s">
        <v>309</v>
      </c>
      <c r="E15" s="3" t="s">
        <v>18</v>
      </c>
      <c r="F15" s="2" t="s">
        <v>304</v>
      </c>
      <c r="G15" s="4">
        <v>127</v>
      </c>
      <c r="H15" s="15">
        <f>G15/2</f>
        <v>63.5</v>
      </c>
      <c r="I15" s="15">
        <f t="shared" si="0"/>
        <v>25.400000000000002</v>
      </c>
      <c r="J15" s="2">
        <v>10</v>
      </c>
      <c r="K15" s="12" t="s">
        <v>565</v>
      </c>
      <c r="L15" s="1" t="e">
        <f>MIDB(#REF!,1,2)</f>
        <v>#REF!</v>
      </c>
      <c r="M15" s="1" t="e">
        <f>MIDB(#REF!,5,2)</f>
        <v>#REF!</v>
      </c>
      <c r="N15" s="1" t="e">
        <f t="shared" si="1"/>
        <v>#REF!</v>
      </c>
      <c r="O15" s="1" t="s">
        <v>197</v>
      </c>
      <c r="P15" s="15">
        <v>86.33</v>
      </c>
      <c r="Q15" s="14">
        <f t="shared" si="2"/>
        <v>51.797999999999995</v>
      </c>
      <c r="R15" s="16">
        <f t="shared" si="3"/>
        <v>77.198</v>
      </c>
      <c r="S15">
        <v>1</v>
      </c>
      <c r="T15">
        <v>1</v>
      </c>
      <c r="U15">
        <v>0.5316629535813471</v>
      </c>
      <c r="V15" s="17" t="s">
        <v>75</v>
      </c>
    </row>
    <row r="16" spans="1:22" ht="30.75" customHeight="1">
      <c r="A16" t="s">
        <v>151</v>
      </c>
      <c r="B16" s="2" t="s">
        <v>152</v>
      </c>
      <c r="C16" s="2" t="s">
        <v>153</v>
      </c>
      <c r="D16" s="2" t="s">
        <v>309</v>
      </c>
      <c r="E16" s="3" t="s">
        <v>18</v>
      </c>
      <c r="F16" s="2" t="s">
        <v>307</v>
      </c>
      <c r="G16" s="4">
        <v>136</v>
      </c>
      <c r="H16" s="15">
        <f>G16/2</f>
        <v>68</v>
      </c>
      <c r="I16" s="15">
        <f t="shared" si="0"/>
        <v>27.200000000000003</v>
      </c>
      <c r="J16" s="2">
        <v>10</v>
      </c>
      <c r="K16" s="12" t="s">
        <v>562</v>
      </c>
      <c r="L16" s="1" t="e">
        <f>MIDB(#REF!,1,2)</f>
        <v>#REF!</v>
      </c>
      <c r="M16" s="1" t="e">
        <f>MIDB(#REF!,5,2)</f>
        <v>#REF!</v>
      </c>
      <c r="N16" s="1" t="e">
        <f t="shared" si="1"/>
        <v>#REF!</v>
      </c>
      <c r="O16" s="1" t="s">
        <v>199</v>
      </c>
      <c r="P16" s="15">
        <v>87</v>
      </c>
      <c r="Q16" s="14">
        <f t="shared" si="2"/>
        <v>52.199999999999996</v>
      </c>
      <c r="R16" s="16">
        <f t="shared" si="3"/>
        <v>79.4</v>
      </c>
      <c r="S16">
        <v>1</v>
      </c>
      <c r="T16">
        <v>1</v>
      </c>
      <c r="U16">
        <v>0.6017639698477126</v>
      </c>
      <c r="V16" s="17" t="s">
        <v>83</v>
      </c>
    </row>
    <row r="17" spans="1:22" ht="30.75" customHeight="1">
      <c r="A17" t="s">
        <v>326</v>
      </c>
      <c r="B17" s="2" t="s">
        <v>327</v>
      </c>
      <c r="C17" s="2" t="s">
        <v>328</v>
      </c>
      <c r="D17" s="2" t="s">
        <v>176</v>
      </c>
      <c r="E17" s="3" t="s">
        <v>305</v>
      </c>
      <c r="F17" s="2" t="s">
        <v>178</v>
      </c>
      <c r="G17" s="4">
        <v>129.5</v>
      </c>
      <c r="H17" s="15">
        <f>G17/2</f>
        <v>64.75</v>
      </c>
      <c r="I17" s="15">
        <f t="shared" si="0"/>
        <v>25.900000000000002</v>
      </c>
      <c r="J17" s="13" t="s">
        <v>564</v>
      </c>
      <c r="K17" s="12" t="s">
        <v>558</v>
      </c>
      <c r="L17" s="1" t="e">
        <f>MIDB(#REF!,1,2)</f>
        <v>#REF!</v>
      </c>
      <c r="M17" s="1" t="e">
        <f>MIDB(#REF!,5,2)</f>
        <v>#REF!</v>
      </c>
      <c r="N17" s="1" t="e">
        <f t="shared" si="1"/>
        <v>#REF!</v>
      </c>
      <c r="O17" s="1" t="s">
        <v>189</v>
      </c>
      <c r="P17" s="15">
        <v>87.33</v>
      </c>
      <c r="Q17" s="14">
        <f t="shared" si="2"/>
        <v>52.397999999999996</v>
      </c>
      <c r="R17" s="16">
        <f t="shared" si="3"/>
        <v>78.298</v>
      </c>
      <c r="S17">
        <v>1</v>
      </c>
      <c r="T17">
        <v>1</v>
      </c>
      <c r="U17">
        <v>0.1662343211157567</v>
      </c>
      <c r="V17" s="17" t="s">
        <v>42</v>
      </c>
    </row>
    <row r="18" spans="1:22" ht="30.75" customHeight="1">
      <c r="A18" t="s">
        <v>340</v>
      </c>
      <c r="B18" s="2" t="s">
        <v>341</v>
      </c>
      <c r="C18" s="2" t="s">
        <v>342</v>
      </c>
      <c r="D18" s="2" t="s">
        <v>176</v>
      </c>
      <c r="E18" s="3" t="s">
        <v>305</v>
      </c>
      <c r="F18" s="2" t="s">
        <v>308</v>
      </c>
      <c r="G18" s="4">
        <v>139.5</v>
      </c>
      <c r="H18" s="15">
        <f>G18/2</f>
        <v>69.75</v>
      </c>
      <c r="I18" s="15">
        <f t="shared" si="0"/>
        <v>27.900000000000002</v>
      </c>
      <c r="J18" s="13" t="s">
        <v>558</v>
      </c>
      <c r="K18" s="12" t="s">
        <v>562</v>
      </c>
      <c r="L18" s="1" t="e">
        <f>MIDB(#REF!,1,2)</f>
        <v>#REF!</v>
      </c>
      <c r="M18" s="1" t="e">
        <f>MIDB(#REF!,5,2)</f>
        <v>#REF!</v>
      </c>
      <c r="N18" s="1" t="e">
        <f t="shared" si="1"/>
        <v>#REF!</v>
      </c>
      <c r="O18" s="1" t="s">
        <v>191</v>
      </c>
      <c r="P18" s="15">
        <v>85.33</v>
      </c>
      <c r="Q18" s="14">
        <f t="shared" si="2"/>
        <v>51.198</v>
      </c>
      <c r="R18" s="16">
        <f t="shared" si="3"/>
        <v>79.098</v>
      </c>
      <c r="S18">
        <v>1</v>
      </c>
      <c r="T18">
        <v>1</v>
      </c>
      <c r="U18">
        <v>0.45078890346995454</v>
      </c>
      <c r="V18" s="17" t="s">
        <v>65</v>
      </c>
    </row>
    <row r="19" spans="1:22" ht="30.75" customHeight="1">
      <c r="A19" t="s">
        <v>409</v>
      </c>
      <c r="B19" s="2" t="s">
        <v>410</v>
      </c>
      <c r="C19" s="2" t="s">
        <v>411</v>
      </c>
      <c r="D19" s="2" t="s">
        <v>176</v>
      </c>
      <c r="E19" s="3" t="s">
        <v>366</v>
      </c>
      <c r="F19" s="2" t="s">
        <v>348</v>
      </c>
      <c r="G19" s="4">
        <v>137</v>
      </c>
      <c r="H19" s="15">
        <f>G19/2</f>
        <v>68.5</v>
      </c>
      <c r="I19" s="15">
        <f t="shared" si="0"/>
        <v>27.400000000000002</v>
      </c>
      <c r="J19" s="13" t="s">
        <v>560</v>
      </c>
      <c r="K19" s="12" t="s">
        <v>566</v>
      </c>
      <c r="L19" s="1" t="e">
        <f>MIDB(#REF!,1,2)</f>
        <v>#REF!</v>
      </c>
      <c r="M19" s="1" t="e">
        <f>MIDB(#REF!,5,2)</f>
        <v>#REF!</v>
      </c>
      <c r="N19" s="1" t="e">
        <f t="shared" si="1"/>
        <v>#REF!</v>
      </c>
      <c r="O19" s="1" t="s">
        <v>235</v>
      </c>
      <c r="P19" s="15">
        <v>75.33</v>
      </c>
      <c r="Q19" s="14">
        <f t="shared" si="2"/>
        <v>45.198</v>
      </c>
      <c r="R19" s="16">
        <f t="shared" si="3"/>
        <v>72.598</v>
      </c>
      <c r="S19">
        <v>1</v>
      </c>
      <c r="T19">
        <v>1</v>
      </c>
      <c r="U19">
        <v>0.057039094210638755</v>
      </c>
      <c r="V19" s="17" t="s">
        <v>30</v>
      </c>
    </row>
    <row r="20" spans="1:22" ht="30.75" customHeight="1">
      <c r="A20" t="s">
        <v>424</v>
      </c>
      <c r="B20" s="2" t="s">
        <v>425</v>
      </c>
      <c r="C20" s="2" t="s">
        <v>426</v>
      </c>
      <c r="D20" s="2" t="s">
        <v>176</v>
      </c>
      <c r="E20" s="3" t="s">
        <v>352</v>
      </c>
      <c r="F20" s="2" t="s">
        <v>127</v>
      </c>
      <c r="G20" s="4">
        <v>149</v>
      </c>
      <c r="H20" s="15">
        <f>G20/2</f>
        <v>74.5</v>
      </c>
      <c r="I20" s="15">
        <f t="shared" si="0"/>
        <v>29.8</v>
      </c>
      <c r="J20" s="13" t="s">
        <v>563</v>
      </c>
      <c r="K20" s="12" t="s">
        <v>180</v>
      </c>
      <c r="L20" s="1" t="e">
        <f>MIDB(#REF!,1,2)</f>
        <v>#REF!</v>
      </c>
      <c r="M20" s="1" t="e">
        <f>MIDB(#REF!,5,2)</f>
        <v>#REF!</v>
      </c>
      <c r="N20" s="1" t="e">
        <f t="shared" si="1"/>
        <v>#REF!</v>
      </c>
      <c r="O20" s="1" t="s">
        <v>208</v>
      </c>
      <c r="P20" s="15">
        <v>81.67</v>
      </c>
      <c r="Q20" s="14">
        <f t="shared" si="2"/>
        <v>49.002</v>
      </c>
      <c r="R20" s="16">
        <f t="shared" si="3"/>
        <v>78.802</v>
      </c>
      <c r="S20">
        <v>1</v>
      </c>
      <c r="T20">
        <v>1</v>
      </c>
      <c r="U20">
        <v>0.78331858272042</v>
      </c>
      <c r="V20" s="17" t="s">
        <v>99</v>
      </c>
    </row>
    <row r="21" spans="1:22" ht="30.75" customHeight="1">
      <c r="A21" t="s">
        <v>313</v>
      </c>
      <c r="B21" s="2" t="s">
        <v>314</v>
      </c>
      <c r="C21" s="2" t="s">
        <v>315</v>
      </c>
      <c r="D21" s="2" t="s">
        <v>176</v>
      </c>
      <c r="E21" s="3" t="s">
        <v>352</v>
      </c>
      <c r="F21" s="2" t="s">
        <v>178</v>
      </c>
      <c r="G21" s="4">
        <v>141</v>
      </c>
      <c r="H21" s="15">
        <f>G21/2</f>
        <v>70.5</v>
      </c>
      <c r="I21" s="15">
        <f t="shared" si="0"/>
        <v>28.200000000000003</v>
      </c>
      <c r="J21" s="13" t="s">
        <v>566</v>
      </c>
      <c r="K21" s="12" t="s">
        <v>563</v>
      </c>
      <c r="L21" s="1" t="e">
        <f>MIDB(#REF!,1,2)</f>
        <v>#REF!</v>
      </c>
      <c r="M21" s="1" t="e">
        <f>MIDB(#REF!,5,2)</f>
        <v>#REF!</v>
      </c>
      <c r="N21" s="1" t="e">
        <f t="shared" si="1"/>
        <v>#REF!</v>
      </c>
      <c r="O21" s="1" t="s">
        <v>218</v>
      </c>
      <c r="P21" s="15">
        <v>88.5</v>
      </c>
      <c r="Q21" s="14">
        <f t="shared" si="2"/>
        <v>53.1</v>
      </c>
      <c r="R21" s="16">
        <f t="shared" si="3"/>
        <v>81.30000000000001</v>
      </c>
      <c r="S21">
        <v>1</v>
      </c>
      <c r="T21">
        <v>1</v>
      </c>
      <c r="U21">
        <v>0.5198828089236122</v>
      </c>
      <c r="V21" s="17" t="s">
        <v>74</v>
      </c>
    </row>
    <row r="22" spans="1:22" ht="30.75" customHeight="1">
      <c r="A22" t="s">
        <v>166</v>
      </c>
      <c r="B22" s="2" t="s">
        <v>167</v>
      </c>
      <c r="C22" s="2" t="s">
        <v>168</v>
      </c>
      <c r="D22" s="2" t="s">
        <v>176</v>
      </c>
      <c r="E22" s="3" t="s">
        <v>352</v>
      </c>
      <c r="F22" s="2" t="s">
        <v>178</v>
      </c>
      <c r="G22" s="4">
        <v>138</v>
      </c>
      <c r="H22" s="15">
        <f>G22/2</f>
        <v>69</v>
      </c>
      <c r="I22" s="15">
        <f t="shared" si="0"/>
        <v>27.6</v>
      </c>
      <c r="J22" s="13" t="s">
        <v>566</v>
      </c>
      <c r="K22" s="12" t="s">
        <v>286</v>
      </c>
      <c r="L22" s="1" t="e">
        <f>MIDB(#REF!,1,2)</f>
        <v>#REF!</v>
      </c>
      <c r="M22" s="1" t="e">
        <f>MIDB(#REF!,5,2)</f>
        <v>#REF!</v>
      </c>
      <c r="N22" s="1" t="e">
        <f t="shared" si="1"/>
        <v>#REF!</v>
      </c>
      <c r="O22" s="1" t="s">
        <v>221</v>
      </c>
      <c r="P22" s="15">
        <v>89</v>
      </c>
      <c r="Q22" s="14">
        <f t="shared" si="2"/>
        <v>53.4</v>
      </c>
      <c r="R22" s="16">
        <f t="shared" si="3"/>
        <v>81</v>
      </c>
      <c r="S22">
        <v>1</v>
      </c>
      <c r="T22">
        <v>1</v>
      </c>
      <c r="U22">
        <v>0.30195013275551624</v>
      </c>
      <c r="V22" s="17" t="s">
        <v>54</v>
      </c>
    </row>
    <row r="23" spans="1:22" ht="30.75" customHeight="1">
      <c r="A23" t="s">
        <v>370</v>
      </c>
      <c r="B23" s="2" t="s">
        <v>371</v>
      </c>
      <c r="C23" s="2" t="s">
        <v>372</v>
      </c>
      <c r="D23" s="2" t="s">
        <v>176</v>
      </c>
      <c r="E23" s="3" t="s">
        <v>352</v>
      </c>
      <c r="F23" s="2" t="s">
        <v>178</v>
      </c>
      <c r="G23" s="4">
        <v>143</v>
      </c>
      <c r="H23" s="15">
        <f>G23/2</f>
        <v>71.5</v>
      </c>
      <c r="I23" s="15">
        <f t="shared" si="0"/>
        <v>28.6</v>
      </c>
      <c r="J23" s="13" t="s">
        <v>566</v>
      </c>
      <c r="K23" s="12" t="s">
        <v>561</v>
      </c>
      <c r="L23" s="1" t="e">
        <f>MIDB(#REF!,1,2)</f>
        <v>#REF!</v>
      </c>
      <c r="M23" s="1" t="e">
        <f>MIDB(#REF!,5,2)</f>
        <v>#REF!</v>
      </c>
      <c r="N23" s="1" t="e">
        <f t="shared" si="1"/>
        <v>#REF!</v>
      </c>
      <c r="O23" s="1" t="s">
        <v>220</v>
      </c>
      <c r="P23" s="15">
        <v>86.67</v>
      </c>
      <c r="Q23" s="14">
        <f t="shared" si="2"/>
        <v>52.002</v>
      </c>
      <c r="R23" s="16">
        <f t="shared" si="3"/>
        <v>80.602</v>
      </c>
      <c r="S23">
        <v>1</v>
      </c>
      <c r="T23">
        <v>1</v>
      </c>
      <c r="U23">
        <v>0.8759727774895474</v>
      </c>
      <c r="V23" s="17" t="s">
        <v>110</v>
      </c>
    </row>
    <row r="24" spans="1:22" ht="30.75" customHeight="1">
      <c r="A24" t="s">
        <v>336</v>
      </c>
      <c r="B24" s="2" t="s">
        <v>337</v>
      </c>
      <c r="C24" s="2" t="s">
        <v>338</v>
      </c>
      <c r="D24" s="2" t="s">
        <v>176</v>
      </c>
      <c r="E24" s="3" t="s">
        <v>352</v>
      </c>
      <c r="F24" s="2" t="s">
        <v>178</v>
      </c>
      <c r="G24" s="4">
        <v>135</v>
      </c>
      <c r="H24" s="15">
        <f>G24/2</f>
        <v>67.5</v>
      </c>
      <c r="I24" s="15">
        <f t="shared" si="0"/>
        <v>27</v>
      </c>
      <c r="J24" s="13" t="s">
        <v>566</v>
      </c>
      <c r="K24" s="12" t="s">
        <v>185</v>
      </c>
      <c r="L24" s="1" t="e">
        <f>MIDB(#REF!,1,2)</f>
        <v>#REF!</v>
      </c>
      <c r="M24" s="1" t="e">
        <f>MIDB(#REF!,5,2)</f>
        <v>#REF!</v>
      </c>
      <c r="N24" s="1" t="e">
        <f t="shared" si="1"/>
        <v>#REF!</v>
      </c>
      <c r="O24" s="1" t="s">
        <v>223</v>
      </c>
      <c r="P24" s="15">
        <v>83</v>
      </c>
      <c r="Q24" s="14">
        <f t="shared" si="2"/>
        <v>49.8</v>
      </c>
      <c r="R24" s="16">
        <f t="shared" si="3"/>
        <v>76.8</v>
      </c>
      <c r="S24">
        <v>1</v>
      </c>
      <c r="T24">
        <v>1</v>
      </c>
      <c r="U24">
        <v>0.7266762291329691</v>
      </c>
      <c r="V24" s="17" t="s">
        <v>93</v>
      </c>
    </row>
    <row r="25" spans="1:22" ht="30.75" customHeight="1">
      <c r="A25" t="s">
        <v>472</v>
      </c>
      <c r="B25" s="2" t="s">
        <v>473</v>
      </c>
      <c r="C25" s="2" t="s">
        <v>474</v>
      </c>
      <c r="D25" s="2" t="s">
        <v>176</v>
      </c>
      <c r="E25" s="3" t="s">
        <v>352</v>
      </c>
      <c r="F25" s="2" t="s">
        <v>308</v>
      </c>
      <c r="G25" s="4">
        <v>157</v>
      </c>
      <c r="H25" s="15">
        <f>G25/2</f>
        <v>78.5</v>
      </c>
      <c r="I25" s="15">
        <f t="shared" si="0"/>
        <v>31.400000000000002</v>
      </c>
      <c r="J25" s="13" t="s">
        <v>559</v>
      </c>
      <c r="K25" s="12" t="s">
        <v>181</v>
      </c>
      <c r="L25" s="1" t="e">
        <f>MIDB(#REF!,1,2)</f>
        <v>#REF!</v>
      </c>
      <c r="M25" s="1" t="e">
        <f>MIDB(#REF!,5,2)</f>
        <v>#REF!</v>
      </c>
      <c r="N25" s="1" t="e">
        <f t="shared" si="1"/>
        <v>#REF!</v>
      </c>
      <c r="O25" s="1" t="s">
        <v>228</v>
      </c>
      <c r="P25" s="15">
        <v>87.5</v>
      </c>
      <c r="Q25" s="14">
        <f t="shared" si="2"/>
        <v>52.5</v>
      </c>
      <c r="R25" s="16">
        <f t="shared" si="3"/>
        <v>83.9</v>
      </c>
      <c r="S25">
        <v>1</v>
      </c>
      <c r="T25">
        <v>1</v>
      </c>
      <c r="U25">
        <v>0.5393536179692984</v>
      </c>
      <c r="V25" s="17" t="s">
        <v>76</v>
      </c>
    </row>
    <row r="26" spans="1:22" ht="30.75" customHeight="1">
      <c r="A26" t="s">
        <v>388</v>
      </c>
      <c r="B26" s="2" t="s">
        <v>389</v>
      </c>
      <c r="C26" s="2" t="s">
        <v>390</v>
      </c>
      <c r="D26" s="2" t="s">
        <v>176</v>
      </c>
      <c r="E26" s="3" t="s">
        <v>352</v>
      </c>
      <c r="F26" s="2" t="s">
        <v>20</v>
      </c>
      <c r="G26" s="4">
        <v>131</v>
      </c>
      <c r="H26" s="15">
        <f>G26/2</f>
        <v>65.5</v>
      </c>
      <c r="I26" s="15">
        <f t="shared" si="0"/>
        <v>26.200000000000003</v>
      </c>
      <c r="J26" s="2">
        <v>12</v>
      </c>
      <c r="K26" s="12" t="s">
        <v>560</v>
      </c>
      <c r="L26" s="1" t="e">
        <f>MIDB(#REF!,1,2)</f>
        <v>#REF!</v>
      </c>
      <c r="M26" s="1" t="e">
        <f>MIDB(#REF!,5,2)</f>
        <v>#REF!</v>
      </c>
      <c r="N26" s="1" t="e">
        <f t="shared" si="1"/>
        <v>#REF!</v>
      </c>
      <c r="O26" s="1" t="s">
        <v>247</v>
      </c>
      <c r="P26" s="15">
        <v>89.33</v>
      </c>
      <c r="Q26" s="14">
        <f t="shared" si="2"/>
        <v>53.598</v>
      </c>
      <c r="R26" s="16">
        <f t="shared" si="3"/>
        <v>79.798</v>
      </c>
      <c r="S26">
        <v>1</v>
      </c>
      <c r="T26">
        <v>1</v>
      </c>
      <c r="U26">
        <v>0.4620807519760735</v>
      </c>
      <c r="V26" s="17" t="s">
        <v>67</v>
      </c>
    </row>
    <row r="27" spans="1:22" ht="30.75" customHeight="1">
      <c r="A27" t="s">
        <v>422</v>
      </c>
      <c r="B27" s="2" t="s">
        <v>423</v>
      </c>
      <c r="C27" s="2" t="s">
        <v>128</v>
      </c>
      <c r="D27" s="2" t="s">
        <v>176</v>
      </c>
      <c r="E27" s="3" t="s">
        <v>179</v>
      </c>
      <c r="F27" s="2" t="s">
        <v>178</v>
      </c>
      <c r="G27" s="4">
        <v>137</v>
      </c>
      <c r="H27" s="15">
        <f>G27/2</f>
        <v>68.5</v>
      </c>
      <c r="I27" s="15">
        <f t="shared" si="0"/>
        <v>27.400000000000002</v>
      </c>
      <c r="J27" s="13" t="s">
        <v>566</v>
      </c>
      <c r="K27" s="12" t="s">
        <v>289</v>
      </c>
      <c r="L27" s="1" t="e">
        <f>MIDB(#REF!,1,2)</f>
        <v>#REF!</v>
      </c>
      <c r="M27" s="1" t="e">
        <f>MIDB(#REF!,5,2)</f>
        <v>#REF!</v>
      </c>
      <c r="N27" s="1" t="e">
        <f t="shared" si="1"/>
        <v>#REF!</v>
      </c>
      <c r="O27" s="1" t="s">
        <v>224</v>
      </c>
      <c r="P27" s="15">
        <v>86.33</v>
      </c>
      <c r="Q27" s="14">
        <f t="shared" si="2"/>
        <v>51.797999999999995</v>
      </c>
      <c r="R27" s="16">
        <f t="shared" si="3"/>
        <v>79.198</v>
      </c>
      <c r="S27">
        <v>1</v>
      </c>
      <c r="T27">
        <v>1</v>
      </c>
      <c r="U27">
        <v>0.8622394482253487</v>
      </c>
      <c r="V27" s="17" t="s">
        <v>109</v>
      </c>
    </row>
    <row r="28" spans="1:22" ht="30.75" customHeight="1">
      <c r="A28" t="s">
        <v>440</v>
      </c>
      <c r="B28" s="2" t="s">
        <v>441</v>
      </c>
      <c r="C28" s="2" t="s">
        <v>442</v>
      </c>
      <c r="D28" s="2" t="s">
        <v>176</v>
      </c>
      <c r="E28" s="3" t="s">
        <v>179</v>
      </c>
      <c r="F28" s="2" t="s">
        <v>307</v>
      </c>
      <c r="G28" s="4">
        <v>136</v>
      </c>
      <c r="H28" s="15">
        <f>G28/2</f>
        <v>68</v>
      </c>
      <c r="I28" s="15">
        <f t="shared" si="0"/>
        <v>27.200000000000003</v>
      </c>
      <c r="J28" s="2">
        <v>11</v>
      </c>
      <c r="K28" s="12" t="s">
        <v>565</v>
      </c>
      <c r="L28" s="1" t="e">
        <f>MIDB(#REF!,1,2)</f>
        <v>#REF!</v>
      </c>
      <c r="M28" s="1" t="e">
        <f>MIDB(#REF!,5,2)</f>
        <v>#REF!</v>
      </c>
      <c r="N28" s="1" t="e">
        <f t="shared" si="1"/>
        <v>#REF!</v>
      </c>
      <c r="O28" s="1" t="s">
        <v>244</v>
      </c>
      <c r="P28" s="15">
        <v>82.67</v>
      </c>
      <c r="Q28" s="14">
        <f t="shared" si="2"/>
        <v>49.602</v>
      </c>
      <c r="R28" s="16">
        <f t="shared" si="3"/>
        <v>76.80199999999999</v>
      </c>
      <c r="S28">
        <v>1</v>
      </c>
      <c r="T28">
        <v>1</v>
      </c>
      <c r="U28">
        <v>0.7796563615833003</v>
      </c>
      <c r="V28" s="17" t="s">
        <v>98</v>
      </c>
    </row>
    <row r="29" spans="1:22" ht="30.75" customHeight="1">
      <c r="A29" t="s">
        <v>332</v>
      </c>
      <c r="B29" s="2" t="s">
        <v>333</v>
      </c>
      <c r="C29" s="2" t="s">
        <v>334</v>
      </c>
      <c r="D29" s="2" t="s">
        <v>176</v>
      </c>
      <c r="E29" s="3" t="s">
        <v>179</v>
      </c>
      <c r="F29" s="2" t="s">
        <v>20</v>
      </c>
      <c r="G29" s="4">
        <v>137</v>
      </c>
      <c r="H29" s="15">
        <f>G29/2</f>
        <v>68.5</v>
      </c>
      <c r="I29" s="15">
        <f t="shared" si="0"/>
        <v>27.400000000000002</v>
      </c>
      <c r="J29" s="2">
        <v>12</v>
      </c>
      <c r="K29" s="12" t="s">
        <v>186</v>
      </c>
      <c r="L29" s="1" t="e">
        <f>MIDB(#REF!,1,2)</f>
        <v>#REF!</v>
      </c>
      <c r="M29" s="1" t="e">
        <f>MIDB(#REF!,5,2)</f>
        <v>#REF!</v>
      </c>
      <c r="N29" s="1" t="e">
        <f t="shared" si="1"/>
        <v>#REF!</v>
      </c>
      <c r="O29" s="1" t="s">
        <v>249</v>
      </c>
      <c r="P29" s="15">
        <v>94</v>
      </c>
      <c r="Q29" s="14">
        <f t="shared" si="2"/>
        <v>56.4</v>
      </c>
      <c r="R29" s="16">
        <f t="shared" si="3"/>
        <v>83.8</v>
      </c>
      <c r="S29">
        <v>1</v>
      </c>
      <c r="T29">
        <v>1</v>
      </c>
      <c r="U29">
        <v>0.9967955565050203</v>
      </c>
      <c r="V29" s="17" t="s">
        <v>121</v>
      </c>
    </row>
    <row r="30" spans="1:22" ht="30.75" customHeight="1">
      <c r="A30" t="s">
        <v>443</v>
      </c>
      <c r="B30" s="2" t="s">
        <v>444</v>
      </c>
      <c r="C30" s="2" t="s">
        <v>445</v>
      </c>
      <c r="D30" s="2" t="s">
        <v>176</v>
      </c>
      <c r="E30" s="3" t="s">
        <v>165</v>
      </c>
      <c r="F30" s="2" t="s">
        <v>127</v>
      </c>
      <c r="G30" s="4">
        <v>160</v>
      </c>
      <c r="H30" s="15">
        <f>G30/2</f>
        <v>80</v>
      </c>
      <c r="I30" s="15">
        <f t="shared" si="0"/>
        <v>32</v>
      </c>
      <c r="J30" s="13" t="s">
        <v>563</v>
      </c>
      <c r="K30" s="12" t="s">
        <v>564</v>
      </c>
      <c r="L30" s="1" t="e">
        <f>MIDB(#REF!,1,2)</f>
        <v>#REF!</v>
      </c>
      <c r="M30" s="1" t="e">
        <f>MIDB(#REF!,5,2)</f>
        <v>#REF!</v>
      </c>
      <c r="N30" s="1" t="e">
        <f t="shared" si="1"/>
        <v>#REF!</v>
      </c>
      <c r="O30" s="1" t="s">
        <v>204</v>
      </c>
      <c r="P30" s="15">
        <v>84</v>
      </c>
      <c r="Q30" s="14">
        <f t="shared" si="2"/>
        <v>50.4</v>
      </c>
      <c r="R30" s="16">
        <f t="shared" si="3"/>
        <v>82.4</v>
      </c>
      <c r="S30">
        <v>1</v>
      </c>
      <c r="T30">
        <v>1</v>
      </c>
      <c r="U30">
        <v>0.6114993743705558</v>
      </c>
      <c r="V30" s="17" t="s">
        <v>85</v>
      </c>
    </row>
    <row r="31" spans="1:22" ht="30.75" customHeight="1">
      <c r="A31" t="s">
        <v>363</v>
      </c>
      <c r="B31" s="2" t="s">
        <v>364</v>
      </c>
      <c r="C31" s="2" t="s">
        <v>365</v>
      </c>
      <c r="D31" s="2" t="s">
        <v>309</v>
      </c>
      <c r="E31" s="3" t="s">
        <v>165</v>
      </c>
      <c r="F31" s="2" t="s">
        <v>178</v>
      </c>
      <c r="G31" s="4">
        <v>151</v>
      </c>
      <c r="H31" s="15">
        <f>G31/2</f>
        <v>75.5</v>
      </c>
      <c r="I31" s="15">
        <f t="shared" si="0"/>
        <v>30.200000000000003</v>
      </c>
      <c r="J31" s="13" t="s">
        <v>566</v>
      </c>
      <c r="K31" s="12" t="s">
        <v>564</v>
      </c>
      <c r="L31" s="1" t="e">
        <f>MIDB(#REF!,1,2)</f>
        <v>#REF!</v>
      </c>
      <c r="M31" s="1" t="e">
        <f>MIDB(#REF!,5,2)</f>
        <v>#REF!</v>
      </c>
      <c r="N31" s="1" t="e">
        <f t="shared" si="1"/>
        <v>#REF!</v>
      </c>
      <c r="O31" s="1" t="s">
        <v>219</v>
      </c>
      <c r="P31" s="15">
        <v>83.17</v>
      </c>
      <c r="Q31" s="14">
        <f t="shared" si="2"/>
        <v>49.902</v>
      </c>
      <c r="R31" s="16">
        <f t="shared" si="3"/>
        <v>80.102</v>
      </c>
      <c r="S31">
        <v>1</v>
      </c>
      <c r="T31">
        <v>1</v>
      </c>
      <c r="U31">
        <v>0.2662129581591235</v>
      </c>
      <c r="V31" s="17" t="s">
        <v>50</v>
      </c>
    </row>
    <row r="32" spans="1:22" ht="30.75" customHeight="1">
      <c r="A32" t="s">
        <v>400</v>
      </c>
      <c r="B32" s="2" t="s">
        <v>401</v>
      </c>
      <c r="C32" s="2" t="s">
        <v>402</v>
      </c>
      <c r="D32" s="2" t="s">
        <v>176</v>
      </c>
      <c r="E32" s="3" t="s">
        <v>165</v>
      </c>
      <c r="F32" s="2" t="s">
        <v>311</v>
      </c>
      <c r="G32" s="4">
        <v>138</v>
      </c>
      <c r="H32" s="15">
        <f>G32/2</f>
        <v>69</v>
      </c>
      <c r="I32" s="15">
        <f t="shared" si="0"/>
        <v>27.6</v>
      </c>
      <c r="J32" s="13" t="s">
        <v>560</v>
      </c>
      <c r="K32" s="12" t="s">
        <v>563</v>
      </c>
      <c r="L32" s="1" t="e">
        <f>MIDB(#REF!,1,2)</f>
        <v>#REF!</v>
      </c>
      <c r="M32" s="1" t="e">
        <f>MIDB(#REF!,5,2)</f>
        <v>#REF!</v>
      </c>
      <c r="N32" s="1" t="e">
        <f t="shared" si="1"/>
        <v>#REF!</v>
      </c>
      <c r="O32" s="1" t="s">
        <v>238</v>
      </c>
      <c r="P32" s="15">
        <v>77.5</v>
      </c>
      <c r="Q32" s="14">
        <f t="shared" si="2"/>
        <v>46.5</v>
      </c>
      <c r="R32" s="16">
        <f t="shared" si="3"/>
        <v>74.1</v>
      </c>
      <c r="S32">
        <v>1</v>
      </c>
      <c r="T32">
        <v>1</v>
      </c>
      <c r="U32">
        <v>0.8401440473647267</v>
      </c>
      <c r="V32" s="17" t="s">
        <v>106</v>
      </c>
    </row>
    <row r="33" spans="1:22" ht="30.75" customHeight="1">
      <c r="A33" t="s">
        <v>391</v>
      </c>
      <c r="B33" s="2" t="s">
        <v>392</v>
      </c>
      <c r="C33" s="2" t="s">
        <v>393</v>
      </c>
      <c r="D33" s="2" t="s">
        <v>176</v>
      </c>
      <c r="E33" s="3" t="s">
        <v>347</v>
      </c>
      <c r="F33" s="2" t="s">
        <v>178</v>
      </c>
      <c r="G33" s="4">
        <v>157</v>
      </c>
      <c r="H33" s="15">
        <f>G33/2</f>
        <v>78.5</v>
      </c>
      <c r="I33" s="15">
        <f t="shared" si="0"/>
        <v>31.400000000000002</v>
      </c>
      <c r="J33" s="13" t="s">
        <v>565</v>
      </c>
      <c r="K33" s="12" t="s">
        <v>182</v>
      </c>
      <c r="L33" s="1" t="e">
        <f>MIDB(#REF!,1,2)</f>
        <v>#REF!</v>
      </c>
      <c r="M33" s="1" t="e">
        <f>MIDB(#REF!,5,2)</f>
        <v>#REF!</v>
      </c>
      <c r="N33" s="1" t="e">
        <f t="shared" si="1"/>
        <v>#REF!</v>
      </c>
      <c r="O33" s="1" t="s">
        <v>217</v>
      </c>
      <c r="P33" s="15">
        <v>82.33</v>
      </c>
      <c r="Q33" s="14">
        <f t="shared" si="2"/>
        <v>49.397999999999996</v>
      </c>
      <c r="R33" s="16">
        <f t="shared" si="3"/>
        <v>80.798</v>
      </c>
      <c r="S33">
        <v>1</v>
      </c>
      <c r="T33">
        <v>1</v>
      </c>
      <c r="U33">
        <v>0.3758659627063814</v>
      </c>
      <c r="V33" s="17" t="s">
        <v>61</v>
      </c>
    </row>
    <row r="34" spans="1:22" ht="30.75" customHeight="1">
      <c r="A34" t="s">
        <v>463</v>
      </c>
      <c r="B34" s="2" t="s">
        <v>464</v>
      </c>
      <c r="C34" s="2" t="s">
        <v>465</v>
      </c>
      <c r="D34" s="2" t="s">
        <v>309</v>
      </c>
      <c r="E34" s="3" t="s">
        <v>347</v>
      </c>
      <c r="F34" s="2" t="s">
        <v>178</v>
      </c>
      <c r="G34" s="4">
        <v>136</v>
      </c>
      <c r="H34" s="15">
        <f>G34/2</f>
        <v>68</v>
      </c>
      <c r="I34" s="15">
        <f aca="true" t="shared" si="4" ref="I34:I65">H34*0.4</f>
        <v>27.200000000000003</v>
      </c>
      <c r="J34" s="13" t="s">
        <v>565</v>
      </c>
      <c r="K34" s="12" t="s">
        <v>181</v>
      </c>
      <c r="L34" s="1" t="e">
        <f>MIDB(#REF!,1,2)</f>
        <v>#REF!</v>
      </c>
      <c r="M34" s="1" t="e">
        <f>MIDB(#REF!,5,2)</f>
        <v>#REF!</v>
      </c>
      <c r="N34" s="1" t="e">
        <f aca="true" t="shared" si="5" ref="N34:N65">CONCATENATE(L34,M34,J34,K34)</f>
        <v>#REF!</v>
      </c>
      <c r="O34" s="1" t="s">
        <v>214</v>
      </c>
      <c r="P34" s="15">
        <v>85.67</v>
      </c>
      <c r="Q34" s="14">
        <f aca="true" t="shared" si="6" ref="Q34:Q65">P34*0.6</f>
        <v>51.402</v>
      </c>
      <c r="R34" s="16">
        <f aca="true" t="shared" si="7" ref="R34:R65">I34+Q34</f>
        <v>78.602</v>
      </c>
      <c r="S34">
        <v>1</v>
      </c>
      <c r="T34">
        <v>1</v>
      </c>
      <c r="U34">
        <v>0.09262367625965148</v>
      </c>
      <c r="V34" s="17" t="s">
        <v>33</v>
      </c>
    </row>
    <row r="35" spans="1:22" ht="30.75" customHeight="1">
      <c r="A35" t="s">
        <v>169</v>
      </c>
      <c r="B35" s="2" t="s">
        <v>170</v>
      </c>
      <c r="C35" s="2" t="s">
        <v>171</v>
      </c>
      <c r="D35" s="2" t="s">
        <v>176</v>
      </c>
      <c r="E35" s="3" t="s">
        <v>347</v>
      </c>
      <c r="F35" s="2" t="s">
        <v>308</v>
      </c>
      <c r="G35" s="4">
        <v>151</v>
      </c>
      <c r="H35" s="15">
        <f>G35/2</f>
        <v>75.5</v>
      </c>
      <c r="I35" s="15">
        <f t="shared" si="4"/>
        <v>30.200000000000003</v>
      </c>
      <c r="J35" s="13" t="s">
        <v>559</v>
      </c>
      <c r="K35" s="12" t="s">
        <v>287</v>
      </c>
      <c r="L35" s="1" t="e">
        <f>MIDB(#REF!,1,2)</f>
        <v>#REF!</v>
      </c>
      <c r="M35" s="1" t="e">
        <f>MIDB(#REF!,5,2)</f>
        <v>#REF!</v>
      </c>
      <c r="N35" s="1" t="e">
        <f t="shared" si="5"/>
        <v>#REF!</v>
      </c>
      <c r="O35" s="1" t="s">
        <v>230</v>
      </c>
      <c r="P35" s="15">
        <v>91.5</v>
      </c>
      <c r="Q35" s="14">
        <f t="shared" si="6"/>
        <v>54.9</v>
      </c>
      <c r="R35" s="16">
        <f t="shared" si="7"/>
        <v>85.1</v>
      </c>
      <c r="S35">
        <v>1</v>
      </c>
      <c r="T35">
        <v>1</v>
      </c>
      <c r="U35">
        <v>0.056215094454786826</v>
      </c>
      <c r="V35" s="17" t="s">
        <v>29</v>
      </c>
    </row>
    <row r="36" spans="1:22" ht="30.75" customHeight="1">
      <c r="A36" t="s">
        <v>449</v>
      </c>
      <c r="B36" s="2" t="s">
        <v>450</v>
      </c>
      <c r="C36" s="2" t="s">
        <v>451</v>
      </c>
      <c r="D36" s="2" t="s">
        <v>176</v>
      </c>
      <c r="E36" s="3" t="s">
        <v>347</v>
      </c>
      <c r="F36" s="2" t="s">
        <v>308</v>
      </c>
      <c r="G36" s="4">
        <v>153</v>
      </c>
      <c r="H36" s="15">
        <f>G36/2</f>
        <v>76.5</v>
      </c>
      <c r="I36" s="15">
        <f t="shared" si="4"/>
        <v>30.6</v>
      </c>
      <c r="J36" s="13" t="s">
        <v>559</v>
      </c>
      <c r="K36" s="12" t="s">
        <v>290</v>
      </c>
      <c r="L36" s="1" t="e">
        <f>MIDB(#REF!,1,2)</f>
        <v>#REF!</v>
      </c>
      <c r="M36" s="1" t="e">
        <f>MIDB(#REF!,5,2)</f>
        <v>#REF!</v>
      </c>
      <c r="N36" s="1" t="e">
        <f t="shared" si="5"/>
        <v>#REF!</v>
      </c>
      <c r="O36" s="1" t="s">
        <v>231</v>
      </c>
      <c r="P36" s="15">
        <v>84</v>
      </c>
      <c r="Q36" s="14">
        <f t="shared" si="6"/>
        <v>50.4</v>
      </c>
      <c r="R36" s="16">
        <f t="shared" si="7"/>
        <v>81</v>
      </c>
      <c r="S36">
        <v>1</v>
      </c>
      <c r="T36">
        <v>1</v>
      </c>
      <c r="U36">
        <v>0.008789330729087191</v>
      </c>
      <c r="V36" s="17" t="s">
        <v>26</v>
      </c>
    </row>
    <row r="37" spans="1:22" ht="30.75" customHeight="1">
      <c r="A37" t="s">
        <v>397</v>
      </c>
      <c r="B37" s="2" t="s">
        <v>398</v>
      </c>
      <c r="C37" s="2" t="s">
        <v>399</v>
      </c>
      <c r="D37" s="2" t="s">
        <v>176</v>
      </c>
      <c r="E37" s="3" t="s">
        <v>347</v>
      </c>
      <c r="F37" s="2" t="s">
        <v>308</v>
      </c>
      <c r="G37" s="4">
        <v>148</v>
      </c>
      <c r="H37" s="15">
        <f>G37/2</f>
        <v>74</v>
      </c>
      <c r="I37" s="15">
        <f t="shared" si="4"/>
        <v>29.6</v>
      </c>
      <c r="J37" s="13" t="s">
        <v>559</v>
      </c>
      <c r="K37" s="12" t="s">
        <v>182</v>
      </c>
      <c r="L37" s="1" t="e">
        <f>MIDB(#REF!,1,2)</f>
        <v>#REF!</v>
      </c>
      <c r="M37" s="1" t="e">
        <f>MIDB(#REF!,5,2)</f>
        <v>#REF!</v>
      </c>
      <c r="N37" s="1" t="e">
        <f t="shared" si="5"/>
        <v>#REF!</v>
      </c>
      <c r="O37" s="1" t="s">
        <v>229</v>
      </c>
      <c r="P37" s="15">
        <v>85.5</v>
      </c>
      <c r="Q37" s="14">
        <f t="shared" si="6"/>
        <v>51.3</v>
      </c>
      <c r="R37" s="16">
        <f t="shared" si="7"/>
        <v>80.9</v>
      </c>
      <c r="S37">
        <v>1</v>
      </c>
      <c r="T37">
        <v>1</v>
      </c>
      <c r="U37">
        <v>0.9187902462843714</v>
      </c>
      <c r="V37" s="17" t="s">
        <v>112</v>
      </c>
    </row>
    <row r="38" spans="1:22" ht="30.75" customHeight="1">
      <c r="A38" t="s">
        <v>446</v>
      </c>
      <c r="B38" s="2" t="s">
        <v>447</v>
      </c>
      <c r="C38" s="2" t="s">
        <v>448</v>
      </c>
      <c r="D38" s="2" t="s">
        <v>176</v>
      </c>
      <c r="E38" s="3" t="s">
        <v>347</v>
      </c>
      <c r="F38" s="2" t="s">
        <v>348</v>
      </c>
      <c r="G38" s="4">
        <v>136</v>
      </c>
      <c r="H38" s="15">
        <f>G38/2</f>
        <v>68</v>
      </c>
      <c r="I38" s="15">
        <f t="shared" si="4"/>
        <v>27.200000000000003</v>
      </c>
      <c r="J38" s="13" t="s">
        <v>560</v>
      </c>
      <c r="K38" s="12" t="s">
        <v>182</v>
      </c>
      <c r="L38" s="1" t="e">
        <f>MIDB(#REF!,1,2)</f>
        <v>#REF!</v>
      </c>
      <c r="M38" s="1" t="e">
        <f>MIDB(#REF!,5,2)</f>
        <v>#REF!</v>
      </c>
      <c r="N38" s="1" t="e">
        <f t="shared" si="5"/>
        <v>#REF!</v>
      </c>
      <c r="O38" s="1" t="s">
        <v>236</v>
      </c>
      <c r="P38" s="15">
        <v>77.73</v>
      </c>
      <c r="Q38" s="14">
        <f t="shared" si="6"/>
        <v>46.638</v>
      </c>
      <c r="R38" s="16">
        <f t="shared" si="7"/>
        <v>73.838</v>
      </c>
      <c r="S38">
        <v>1</v>
      </c>
      <c r="T38">
        <v>1</v>
      </c>
      <c r="U38">
        <v>0.58790856654561</v>
      </c>
      <c r="V38" s="17" t="s">
        <v>82</v>
      </c>
    </row>
    <row r="39" spans="1:22" ht="30.75" customHeight="1">
      <c r="A39" t="s">
        <v>382</v>
      </c>
      <c r="B39" s="2" t="s">
        <v>383</v>
      </c>
      <c r="C39" s="2" t="s">
        <v>384</v>
      </c>
      <c r="D39" s="2" t="s">
        <v>176</v>
      </c>
      <c r="E39" s="3" t="s">
        <v>347</v>
      </c>
      <c r="F39" s="2" t="s">
        <v>311</v>
      </c>
      <c r="G39" s="4">
        <v>143</v>
      </c>
      <c r="H39" s="15">
        <f>G39/2</f>
        <v>71.5</v>
      </c>
      <c r="I39" s="15">
        <f t="shared" si="4"/>
        <v>28.6</v>
      </c>
      <c r="J39" s="13" t="s">
        <v>560</v>
      </c>
      <c r="K39" s="12" t="s">
        <v>562</v>
      </c>
      <c r="L39" s="1" t="e">
        <f>MIDB(#REF!,1,2)</f>
        <v>#REF!</v>
      </c>
      <c r="M39" s="1" t="e">
        <f>MIDB(#REF!,5,2)</f>
        <v>#REF!</v>
      </c>
      <c r="N39" s="1" t="e">
        <f t="shared" si="5"/>
        <v>#REF!</v>
      </c>
      <c r="O39" s="1" t="s">
        <v>237</v>
      </c>
      <c r="P39" s="15">
        <v>78.5</v>
      </c>
      <c r="Q39" s="14">
        <f t="shared" si="6"/>
        <v>47.1</v>
      </c>
      <c r="R39" s="16">
        <f t="shared" si="7"/>
        <v>75.7</v>
      </c>
      <c r="S39">
        <v>1</v>
      </c>
      <c r="T39">
        <v>1</v>
      </c>
      <c r="U39">
        <v>0.8376110110782189</v>
      </c>
      <c r="V39" s="17" t="s">
        <v>104</v>
      </c>
    </row>
    <row r="40" spans="1:22" ht="30.75" customHeight="1">
      <c r="A40" t="s">
        <v>460</v>
      </c>
      <c r="B40" s="2" t="s">
        <v>461</v>
      </c>
      <c r="C40" s="2" t="s">
        <v>462</v>
      </c>
      <c r="D40" s="2" t="s">
        <v>176</v>
      </c>
      <c r="E40" s="3" t="s">
        <v>347</v>
      </c>
      <c r="F40" s="2" t="s">
        <v>19</v>
      </c>
      <c r="G40" s="4">
        <v>145</v>
      </c>
      <c r="H40" s="15">
        <f>G40/2</f>
        <v>72.5</v>
      </c>
      <c r="I40" s="15">
        <f t="shared" si="4"/>
        <v>29</v>
      </c>
      <c r="J40" s="13" t="s">
        <v>561</v>
      </c>
      <c r="K40" s="12" t="s">
        <v>558</v>
      </c>
      <c r="L40" s="1" t="e">
        <f>MIDB(#REF!,1,2)</f>
        <v>#REF!</v>
      </c>
      <c r="M40" s="1" t="e">
        <f>MIDB(#REF!,5,2)</f>
        <v>#REF!</v>
      </c>
      <c r="N40" s="1" t="e">
        <f t="shared" si="5"/>
        <v>#REF!</v>
      </c>
      <c r="O40" s="1" t="s">
        <v>240</v>
      </c>
      <c r="P40" s="15">
        <v>85</v>
      </c>
      <c r="Q40" s="14">
        <f t="shared" si="6"/>
        <v>51</v>
      </c>
      <c r="R40" s="16">
        <f t="shared" si="7"/>
        <v>80</v>
      </c>
      <c r="S40">
        <v>1</v>
      </c>
      <c r="T40">
        <v>1</v>
      </c>
      <c r="U40">
        <v>0.48493911557359537</v>
      </c>
      <c r="V40" s="17" t="s">
        <v>71</v>
      </c>
    </row>
    <row r="41" spans="1:22" ht="30.75" customHeight="1">
      <c r="A41" t="s">
        <v>412</v>
      </c>
      <c r="B41" s="2" t="s">
        <v>413</v>
      </c>
      <c r="C41" s="2" t="s">
        <v>414</v>
      </c>
      <c r="D41" s="2" t="s">
        <v>176</v>
      </c>
      <c r="E41" s="3" t="s">
        <v>347</v>
      </c>
      <c r="F41" s="2" t="s">
        <v>304</v>
      </c>
      <c r="G41" s="4">
        <v>147</v>
      </c>
      <c r="H41" s="15">
        <f>G41/2</f>
        <v>73.5</v>
      </c>
      <c r="I41" s="15">
        <f t="shared" si="4"/>
        <v>29.400000000000002</v>
      </c>
      <c r="J41" s="2">
        <v>11</v>
      </c>
      <c r="K41" s="12" t="s">
        <v>562</v>
      </c>
      <c r="L41" s="1" t="e">
        <f>MIDB(#REF!,1,2)</f>
        <v>#REF!</v>
      </c>
      <c r="M41" s="1" t="e">
        <f>MIDB(#REF!,5,2)</f>
        <v>#REF!</v>
      </c>
      <c r="N41" s="1" t="e">
        <f t="shared" si="5"/>
        <v>#REF!</v>
      </c>
      <c r="O41" s="1" t="s">
        <v>241</v>
      </c>
      <c r="P41" s="15">
        <v>90</v>
      </c>
      <c r="Q41" s="14">
        <f t="shared" si="6"/>
        <v>54</v>
      </c>
      <c r="R41" s="16">
        <f t="shared" si="7"/>
        <v>83.4</v>
      </c>
      <c r="S41">
        <v>1</v>
      </c>
      <c r="T41">
        <v>1</v>
      </c>
      <c r="U41">
        <v>0.4684591204565569</v>
      </c>
      <c r="V41" s="17" t="s">
        <v>68</v>
      </c>
    </row>
    <row r="42" spans="1:22" ht="30.75" customHeight="1">
      <c r="A42" t="s">
        <v>360</v>
      </c>
      <c r="B42" s="2" t="s">
        <v>361</v>
      </c>
      <c r="C42" s="2" t="s">
        <v>362</v>
      </c>
      <c r="D42" s="2" t="s">
        <v>309</v>
      </c>
      <c r="E42" s="3" t="s">
        <v>347</v>
      </c>
      <c r="F42" s="2" t="s">
        <v>17</v>
      </c>
      <c r="G42" s="4">
        <v>156</v>
      </c>
      <c r="H42" s="15">
        <f>G42/2</f>
        <v>78</v>
      </c>
      <c r="I42" s="15">
        <f t="shared" si="4"/>
        <v>31.200000000000003</v>
      </c>
      <c r="J42" s="2">
        <v>11</v>
      </c>
      <c r="K42" s="12" t="s">
        <v>564</v>
      </c>
      <c r="L42" s="1" t="e">
        <f>MIDB(#REF!,1,2)</f>
        <v>#REF!</v>
      </c>
      <c r="M42" s="1" t="e">
        <f>MIDB(#REF!,5,2)</f>
        <v>#REF!</v>
      </c>
      <c r="N42" s="1" t="e">
        <f t="shared" si="5"/>
        <v>#REF!</v>
      </c>
      <c r="O42" s="1" t="s">
        <v>245</v>
      </c>
      <c r="P42" s="15">
        <v>84</v>
      </c>
      <c r="Q42" s="14">
        <f t="shared" si="6"/>
        <v>50.4</v>
      </c>
      <c r="R42" s="16">
        <f t="shared" si="7"/>
        <v>81.6</v>
      </c>
      <c r="S42">
        <v>1</v>
      </c>
      <c r="T42">
        <v>1</v>
      </c>
      <c r="U42">
        <v>0.9491561632129887</v>
      </c>
      <c r="V42" s="17" t="s">
        <v>114</v>
      </c>
    </row>
    <row r="43" spans="1:22" ht="30.75" customHeight="1">
      <c r="A43" t="s">
        <v>419</v>
      </c>
      <c r="B43" s="2" t="s">
        <v>420</v>
      </c>
      <c r="C43" s="2" t="s">
        <v>421</v>
      </c>
      <c r="D43" s="2" t="s">
        <v>176</v>
      </c>
      <c r="E43" s="3" t="s">
        <v>347</v>
      </c>
      <c r="F43" s="2" t="s">
        <v>20</v>
      </c>
      <c r="G43" s="4">
        <v>149</v>
      </c>
      <c r="H43" s="15">
        <f>G43/2</f>
        <v>74.5</v>
      </c>
      <c r="I43" s="15">
        <f t="shared" si="4"/>
        <v>29.8</v>
      </c>
      <c r="J43" s="2">
        <v>12</v>
      </c>
      <c r="K43" s="12" t="s">
        <v>561</v>
      </c>
      <c r="L43" s="1" t="e">
        <f>MIDB(#REF!,1,2)</f>
        <v>#REF!</v>
      </c>
      <c r="M43" s="1" t="e">
        <f>MIDB(#REF!,5,2)</f>
        <v>#REF!</v>
      </c>
      <c r="N43" s="1" t="e">
        <f t="shared" si="5"/>
        <v>#REF!</v>
      </c>
      <c r="O43" s="1" t="s">
        <v>248</v>
      </c>
      <c r="P43" s="15">
        <v>90.33</v>
      </c>
      <c r="Q43" s="14">
        <f t="shared" si="6"/>
        <v>54.198</v>
      </c>
      <c r="R43" s="16">
        <f t="shared" si="7"/>
        <v>83.998</v>
      </c>
      <c r="S43">
        <v>1</v>
      </c>
      <c r="T43">
        <v>1</v>
      </c>
      <c r="U43">
        <v>0.10827967162083804</v>
      </c>
      <c r="V43" s="17" t="s">
        <v>34</v>
      </c>
    </row>
    <row r="44" spans="1:22" ht="30.75" customHeight="1">
      <c r="A44" t="s">
        <v>403</v>
      </c>
      <c r="B44" s="2" t="s">
        <v>404</v>
      </c>
      <c r="C44" s="2" t="s">
        <v>405</v>
      </c>
      <c r="D44" s="2" t="s">
        <v>176</v>
      </c>
      <c r="E44" s="3" t="s">
        <v>347</v>
      </c>
      <c r="F44" s="2" t="s">
        <v>350</v>
      </c>
      <c r="G44" s="4">
        <v>136</v>
      </c>
      <c r="H44" s="15">
        <f>G44/2</f>
        <v>68</v>
      </c>
      <c r="I44" s="15">
        <f t="shared" si="4"/>
        <v>27.200000000000003</v>
      </c>
      <c r="J44" s="2">
        <v>13</v>
      </c>
      <c r="K44" s="12" t="s">
        <v>559</v>
      </c>
      <c r="L44" s="1" t="e">
        <f>MIDB(#REF!,1,2)</f>
        <v>#REF!</v>
      </c>
      <c r="M44" s="1" t="e">
        <f>MIDB(#REF!,5,2)</f>
        <v>#REF!</v>
      </c>
      <c r="N44" s="1" t="e">
        <f t="shared" si="5"/>
        <v>#REF!</v>
      </c>
      <c r="O44" s="1" t="s">
        <v>251</v>
      </c>
      <c r="P44" s="15">
        <v>93.67</v>
      </c>
      <c r="Q44" s="14">
        <f t="shared" si="6"/>
        <v>56.202</v>
      </c>
      <c r="R44" s="16">
        <f t="shared" si="7"/>
        <v>83.402</v>
      </c>
      <c r="S44">
        <v>1</v>
      </c>
      <c r="T44">
        <v>1</v>
      </c>
      <c r="U44">
        <v>0.38523514511551255</v>
      </c>
      <c r="V44" s="17" t="s">
        <v>62</v>
      </c>
    </row>
    <row r="45" spans="1:22" ht="30.75" customHeight="1">
      <c r="A45" t="s">
        <v>493</v>
      </c>
      <c r="B45" s="2" t="s">
        <v>494</v>
      </c>
      <c r="C45" s="2" t="s">
        <v>495</v>
      </c>
      <c r="D45" s="2" t="s">
        <v>176</v>
      </c>
      <c r="E45" s="3" t="s">
        <v>347</v>
      </c>
      <c r="F45" s="2" t="s">
        <v>349</v>
      </c>
      <c r="G45" s="4">
        <v>144</v>
      </c>
      <c r="H45" s="15">
        <f>G45/2</f>
        <v>72</v>
      </c>
      <c r="I45" s="15">
        <f t="shared" si="4"/>
        <v>28.8</v>
      </c>
      <c r="J45" s="2">
        <v>13</v>
      </c>
      <c r="K45" s="12" t="s">
        <v>562</v>
      </c>
      <c r="L45" s="1" t="e">
        <f>MIDB(#REF!,1,2)</f>
        <v>#REF!</v>
      </c>
      <c r="M45" s="1" t="e">
        <f>MIDB(#REF!,5,2)</f>
        <v>#REF!</v>
      </c>
      <c r="N45" s="1" t="e">
        <f t="shared" si="5"/>
        <v>#REF!</v>
      </c>
      <c r="O45" s="1" t="s">
        <v>252</v>
      </c>
      <c r="P45" s="15">
        <v>82.33</v>
      </c>
      <c r="Q45" s="14">
        <f t="shared" si="6"/>
        <v>49.397999999999996</v>
      </c>
      <c r="R45" s="16">
        <f t="shared" si="7"/>
        <v>78.198</v>
      </c>
      <c r="S45">
        <v>1</v>
      </c>
      <c r="T45">
        <v>1</v>
      </c>
      <c r="U45">
        <v>0.608966338084048</v>
      </c>
      <c r="V45" s="17" t="s">
        <v>84</v>
      </c>
    </row>
    <row r="46" spans="1:22" ht="30.75" customHeight="1">
      <c r="A46" t="s">
        <v>319</v>
      </c>
      <c r="B46" s="2" t="s">
        <v>320</v>
      </c>
      <c r="C46" s="2" t="s">
        <v>321</v>
      </c>
      <c r="D46" s="2" t="s">
        <v>176</v>
      </c>
      <c r="E46" s="3" t="s">
        <v>356</v>
      </c>
      <c r="F46" s="2" t="s">
        <v>127</v>
      </c>
      <c r="G46" s="4">
        <v>142</v>
      </c>
      <c r="H46" s="15">
        <f>G46/2</f>
        <v>71</v>
      </c>
      <c r="I46" s="15">
        <f t="shared" si="4"/>
        <v>28.400000000000002</v>
      </c>
      <c r="J46" s="13" t="s">
        <v>563</v>
      </c>
      <c r="K46" s="12" t="s">
        <v>184</v>
      </c>
      <c r="L46" s="1" t="e">
        <f>MIDB(#REF!,1,2)</f>
        <v>#REF!</v>
      </c>
      <c r="M46" s="1" t="e">
        <f>MIDB(#REF!,5,2)</f>
        <v>#REF!</v>
      </c>
      <c r="N46" s="1" t="e">
        <f t="shared" si="5"/>
        <v>#REF!</v>
      </c>
      <c r="O46" s="1" t="s">
        <v>209</v>
      </c>
      <c r="P46" s="15">
        <v>93.33</v>
      </c>
      <c r="Q46" s="14">
        <f t="shared" si="6"/>
        <v>55.998</v>
      </c>
      <c r="R46" s="16">
        <f t="shared" si="7"/>
        <v>84.398</v>
      </c>
      <c r="S46">
        <v>1</v>
      </c>
      <c r="T46">
        <v>1</v>
      </c>
      <c r="U46">
        <v>0.36133915219580676</v>
      </c>
      <c r="V46" s="17" t="s">
        <v>59</v>
      </c>
    </row>
    <row r="47" spans="1:22" ht="30.75" customHeight="1">
      <c r="A47" t="s">
        <v>353</v>
      </c>
      <c r="B47" s="2" t="s">
        <v>354</v>
      </c>
      <c r="C47" s="2" t="s">
        <v>355</v>
      </c>
      <c r="D47" s="2" t="s">
        <v>176</v>
      </c>
      <c r="E47" s="3" t="s">
        <v>356</v>
      </c>
      <c r="F47" s="2" t="s">
        <v>348</v>
      </c>
      <c r="G47" s="4">
        <v>147</v>
      </c>
      <c r="H47" s="15">
        <f>G47/2</f>
        <v>73.5</v>
      </c>
      <c r="I47" s="15">
        <f t="shared" si="4"/>
        <v>29.400000000000002</v>
      </c>
      <c r="J47" s="13" t="s">
        <v>560</v>
      </c>
      <c r="K47" s="12" t="s">
        <v>564</v>
      </c>
      <c r="L47" s="1" t="e">
        <f>MIDB(#REF!,1,2)</f>
        <v>#REF!</v>
      </c>
      <c r="M47" s="1" t="e">
        <f>MIDB(#REF!,5,2)</f>
        <v>#REF!</v>
      </c>
      <c r="N47" s="1" t="e">
        <f t="shared" si="5"/>
        <v>#REF!</v>
      </c>
      <c r="O47" s="1" t="s">
        <v>233</v>
      </c>
      <c r="P47" s="15">
        <v>76.03</v>
      </c>
      <c r="Q47" s="14">
        <f t="shared" si="6"/>
        <v>45.618</v>
      </c>
      <c r="R47" s="16">
        <f t="shared" si="7"/>
        <v>75.018</v>
      </c>
      <c r="S47">
        <v>1</v>
      </c>
      <c r="T47">
        <v>1</v>
      </c>
      <c r="U47">
        <v>0.2251045258949553</v>
      </c>
      <c r="V47" s="17" t="s">
        <v>49</v>
      </c>
    </row>
    <row r="48" spans="1:22" ht="30.75" customHeight="1">
      <c r="A48" t="s">
        <v>406</v>
      </c>
      <c r="B48" s="2" t="s">
        <v>407</v>
      </c>
      <c r="C48" s="2" t="s">
        <v>408</v>
      </c>
      <c r="D48" s="2" t="s">
        <v>176</v>
      </c>
      <c r="E48" s="3" t="s">
        <v>357</v>
      </c>
      <c r="F48" s="2" t="s">
        <v>127</v>
      </c>
      <c r="G48" s="4">
        <v>143</v>
      </c>
      <c r="H48" s="15">
        <f>G48/2</f>
        <v>71.5</v>
      </c>
      <c r="I48" s="15">
        <f t="shared" si="4"/>
        <v>28.6</v>
      </c>
      <c r="J48" s="13" t="s">
        <v>563</v>
      </c>
      <c r="K48" s="12" t="s">
        <v>183</v>
      </c>
      <c r="L48" s="1" t="e">
        <f>MIDB(#REF!,1,2)</f>
        <v>#REF!</v>
      </c>
      <c r="M48" s="1" t="e">
        <f>MIDB(#REF!,5,2)</f>
        <v>#REF!</v>
      </c>
      <c r="N48" s="1" t="e">
        <f t="shared" si="5"/>
        <v>#REF!</v>
      </c>
      <c r="O48" s="1" t="s">
        <v>206</v>
      </c>
      <c r="P48" s="15">
        <v>90.67</v>
      </c>
      <c r="Q48" s="14">
        <f t="shared" si="6"/>
        <v>54.402</v>
      </c>
      <c r="R48" s="16">
        <f t="shared" si="7"/>
        <v>83.00200000000001</v>
      </c>
      <c r="S48">
        <v>1</v>
      </c>
      <c r="T48">
        <v>1</v>
      </c>
      <c r="U48">
        <v>0.8028809472945342</v>
      </c>
      <c r="V48" s="17" t="s">
        <v>100</v>
      </c>
    </row>
    <row r="49" spans="1:22" ht="30.75" customHeight="1">
      <c r="A49" t="s">
        <v>490</v>
      </c>
      <c r="B49" s="2" t="s">
        <v>491</v>
      </c>
      <c r="C49" s="2" t="s">
        <v>492</v>
      </c>
      <c r="D49" s="2" t="s">
        <v>176</v>
      </c>
      <c r="E49" s="3" t="s">
        <v>357</v>
      </c>
      <c r="F49" s="2" t="s">
        <v>178</v>
      </c>
      <c r="G49" s="4">
        <v>146</v>
      </c>
      <c r="H49" s="15">
        <f>G49/2</f>
        <v>73</v>
      </c>
      <c r="I49" s="15">
        <f t="shared" si="4"/>
        <v>29.200000000000003</v>
      </c>
      <c r="J49" s="13" t="s">
        <v>566</v>
      </c>
      <c r="K49" s="12" t="s">
        <v>186</v>
      </c>
      <c r="L49" s="1" t="e">
        <f>MIDB(#REF!,1,2)</f>
        <v>#REF!</v>
      </c>
      <c r="M49" s="1" t="e">
        <f>MIDB(#REF!,5,2)</f>
        <v>#REF!</v>
      </c>
      <c r="N49" s="1" t="e">
        <f t="shared" si="5"/>
        <v>#REF!</v>
      </c>
      <c r="O49" s="1" t="s">
        <v>222</v>
      </c>
      <c r="P49" s="15">
        <v>79</v>
      </c>
      <c r="Q49" s="14">
        <f t="shared" si="6"/>
        <v>47.4</v>
      </c>
      <c r="R49" s="16">
        <f t="shared" si="7"/>
        <v>76.6</v>
      </c>
      <c r="S49">
        <v>1</v>
      </c>
      <c r="T49">
        <v>1</v>
      </c>
      <c r="U49">
        <v>0.9899899288918729</v>
      </c>
      <c r="V49" s="17" t="s">
        <v>119</v>
      </c>
    </row>
    <row r="50" spans="1:22" ht="30.75" customHeight="1">
      <c r="A50" t="s">
        <v>437</v>
      </c>
      <c r="B50" s="2" t="s">
        <v>438</v>
      </c>
      <c r="C50" s="2" t="s">
        <v>439</v>
      </c>
      <c r="D50" s="2" t="s">
        <v>176</v>
      </c>
      <c r="E50" s="3" t="s">
        <v>357</v>
      </c>
      <c r="F50" s="2" t="s">
        <v>308</v>
      </c>
      <c r="G50" s="4">
        <v>147</v>
      </c>
      <c r="H50" s="15">
        <f>G50/2</f>
        <v>73.5</v>
      </c>
      <c r="I50" s="15">
        <f t="shared" si="4"/>
        <v>29.400000000000002</v>
      </c>
      <c r="J50" s="13" t="s">
        <v>559</v>
      </c>
      <c r="K50" s="12" t="s">
        <v>561</v>
      </c>
      <c r="L50" s="1" t="e">
        <f>MIDB(#REF!,1,2)</f>
        <v>#REF!</v>
      </c>
      <c r="M50" s="1" t="e">
        <f>MIDB(#REF!,5,2)</f>
        <v>#REF!</v>
      </c>
      <c r="N50" s="1" t="e">
        <f t="shared" si="5"/>
        <v>#REF!</v>
      </c>
      <c r="O50" s="1" t="s">
        <v>227</v>
      </c>
      <c r="P50" s="15">
        <v>90.67</v>
      </c>
      <c r="Q50" s="14">
        <f t="shared" si="6"/>
        <v>54.402</v>
      </c>
      <c r="R50" s="16">
        <f t="shared" si="7"/>
        <v>83.802</v>
      </c>
      <c r="S50">
        <v>1</v>
      </c>
      <c r="T50">
        <v>1</v>
      </c>
      <c r="U50">
        <v>0.3455610827967162</v>
      </c>
      <c r="V50" s="17" t="s">
        <v>57</v>
      </c>
    </row>
    <row r="51" spans="1:22" ht="30.75" customHeight="1">
      <c r="A51" t="s">
        <v>373</v>
      </c>
      <c r="B51" s="2" t="s">
        <v>374</v>
      </c>
      <c r="C51" s="2" t="s">
        <v>375</v>
      </c>
      <c r="D51" s="2" t="s">
        <v>176</v>
      </c>
      <c r="E51" s="3" t="s">
        <v>357</v>
      </c>
      <c r="F51" s="2" t="s">
        <v>348</v>
      </c>
      <c r="G51" s="4">
        <v>134</v>
      </c>
      <c r="H51" s="15">
        <f>G51/2</f>
        <v>67</v>
      </c>
      <c r="I51" s="15">
        <f t="shared" si="4"/>
        <v>26.8</v>
      </c>
      <c r="J51" s="13" t="s">
        <v>560</v>
      </c>
      <c r="K51" s="12" t="s">
        <v>565</v>
      </c>
      <c r="L51" s="1" t="e">
        <f>MIDB(#REF!,1,2)</f>
        <v>#REF!</v>
      </c>
      <c r="M51" s="1" t="e">
        <f>MIDB(#REF!,5,2)</f>
        <v>#REF!</v>
      </c>
      <c r="N51" s="1" t="e">
        <f t="shared" si="5"/>
        <v>#REF!</v>
      </c>
      <c r="O51" s="1" t="s">
        <v>234</v>
      </c>
      <c r="P51" s="15">
        <v>80.67</v>
      </c>
      <c r="Q51" s="14">
        <f t="shared" si="6"/>
        <v>48.402</v>
      </c>
      <c r="R51" s="16">
        <f t="shared" si="7"/>
        <v>75.202</v>
      </c>
      <c r="S51">
        <v>1</v>
      </c>
      <c r="T51">
        <v>1</v>
      </c>
      <c r="U51">
        <v>0.6573076570940275</v>
      </c>
      <c r="V51" s="17" t="s">
        <v>87</v>
      </c>
    </row>
    <row r="52" spans="1:22" ht="30.75" customHeight="1">
      <c r="A52" t="s">
        <v>466</v>
      </c>
      <c r="B52" s="2" t="s">
        <v>467</v>
      </c>
      <c r="C52" s="2" t="s">
        <v>468</v>
      </c>
      <c r="D52" s="2" t="s">
        <v>176</v>
      </c>
      <c r="E52" s="3" t="s">
        <v>357</v>
      </c>
      <c r="F52" s="2" t="s">
        <v>19</v>
      </c>
      <c r="G52" s="4">
        <v>148</v>
      </c>
      <c r="H52" s="15">
        <f>G52/2</f>
        <v>74</v>
      </c>
      <c r="I52" s="15">
        <f t="shared" si="4"/>
        <v>29.6</v>
      </c>
      <c r="J52" s="13" t="s">
        <v>561</v>
      </c>
      <c r="K52" s="12" t="s">
        <v>562</v>
      </c>
      <c r="L52" s="1" t="e">
        <f>MIDB(#REF!,1,2)</f>
        <v>#REF!</v>
      </c>
      <c r="M52" s="1" t="e">
        <f>MIDB(#REF!,5,2)</f>
        <v>#REF!</v>
      </c>
      <c r="N52" s="1" t="e">
        <f t="shared" si="5"/>
        <v>#REF!</v>
      </c>
      <c r="O52" s="1" t="s">
        <v>239</v>
      </c>
      <c r="P52" s="15">
        <v>73.33</v>
      </c>
      <c r="Q52" s="14">
        <f t="shared" si="6"/>
        <v>43.998</v>
      </c>
      <c r="R52" s="16">
        <f t="shared" si="7"/>
        <v>73.598</v>
      </c>
      <c r="S52">
        <v>1</v>
      </c>
      <c r="T52">
        <v>1</v>
      </c>
      <c r="U52">
        <v>0.06353953672902615</v>
      </c>
      <c r="V52" s="17" t="s">
        <v>31</v>
      </c>
    </row>
    <row r="53" spans="1:22" ht="30.75" customHeight="1">
      <c r="A53" t="s">
        <v>496</v>
      </c>
      <c r="B53" s="2" t="s">
        <v>497</v>
      </c>
      <c r="C53" s="2" t="s">
        <v>498</v>
      </c>
      <c r="D53" s="2" t="s">
        <v>176</v>
      </c>
      <c r="E53" s="3" t="s">
        <v>357</v>
      </c>
      <c r="F53" s="2" t="s">
        <v>350</v>
      </c>
      <c r="G53" s="4">
        <v>132</v>
      </c>
      <c r="H53" s="15">
        <f>G53/2</f>
        <v>66</v>
      </c>
      <c r="I53" s="15">
        <f t="shared" si="4"/>
        <v>26.400000000000002</v>
      </c>
      <c r="J53" s="2">
        <v>13</v>
      </c>
      <c r="K53" s="12" t="s">
        <v>564</v>
      </c>
      <c r="L53" s="1" t="e">
        <f>MIDB(#REF!,1,2)</f>
        <v>#REF!</v>
      </c>
      <c r="M53" s="1" t="e">
        <f>MIDB(#REF!,5,2)</f>
        <v>#REF!</v>
      </c>
      <c r="N53" s="1" t="e">
        <f t="shared" si="5"/>
        <v>#REF!</v>
      </c>
      <c r="O53" s="1" t="s">
        <v>250</v>
      </c>
      <c r="P53" s="15">
        <v>88.33</v>
      </c>
      <c r="Q53" s="14">
        <f t="shared" si="6"/>
        <v>52.998</v>
      </c>
      <c r="R53" s="16">
        <f t="shared" si="7"/>
        <v>79.398</v>
      </c>
      <c r="S53">
        <v>1</v>
      </c>
      <c r="T53">
        <v>1</v>
      </c>
      <c r="U53">
        <v>0.5048066652424695</v>
      </c>
      <c r="V53" s="17" t="s">
        <v>72</v>
      </c>
    </row>
    <row r="54" spans="1:22" ht="30.75" customHeight="1">
      <c r="A54" t="s">
        <v>162</v>
      </c>
      <c r="B54" s="2" t="s">
        <v>163</v>
      </c>
      <c r="C54" s="2" t="s">
        <v>164</v>
      </c>
      <c r="D54" s="2" t="s">
        <v>176</v>
      </c>
      <c r="E54" s="3" t="s">
        <v>351</v>
      </c>
      <c r="F54" s="2" t="s">
        <v>127</v>
      </c>
      <c r="G54" s="4">
        <v>161</v>
      </c>
      <c r="H54" s="15">
        <f>G54/2</f>
        <v>80.5</v>
      </c>
      <c r="I54" s="15">
        <f t="shared" si="4"/>
        <v>32.2</v>
      </c>
      <c r="J54" s="13" t="s">
        <v>563</v>
      </c>
      <c r="K54" s="12" t="s">
        <v>293</v>
      </c>
      <c r="L54" s="1" t="e">
        <f>MIDB(#REF!,1,2)</f>
        <v>#REF!</v>
      </c>
      <c r="M54" s="1" t="e">
        <f>MIDB(#REF!,5,2)</f>
        <v>#REF!</v>
      </c>
      <c r="N54" s="1" t="e">
        <f t="shared" si="5"/>
        <v>#REF!</v>
      </c>
      <c r="O54" s="1" t="s">
        <v>210</v>
      </c>
      <c r="P54" s="15">
        <v>89</v>
      </c>
      <c r="Q54" s="14">
        <f t="shared" si="6"/>
        <v>53.4</v>
      </c>
      <c r="R54" s="16">
        <f t="shared" si="7"/>
        <v>85.6</v>
      </c>
      <c r="S54">
        <v>1</v>
      </c>
      <c r="T54">
        <v>1</v>
      </c>
      <c r="U54">
        <v>0.9495834223456526</v>
      </c>
      <c r="V54" s="17" t="s">
        <v>116</v>
      </c>
    </row>
    <row r="55" spans="1:22" ht="30.75" customHeight="1">
      <c r="A55" t="s">
        <v>159</v>
      </c>
      <c r="B55" s="2" t="s">
        <v>160</v>
      </c>
      <c r="C55" s="2" t="s">
        <v>161</v>
      </c>
      <c r="D55" s="2" t="s">
        <v>176</v>
      </c>
      <c r="E55" s="3" t="s">
        <v>351</v>
      </c>
      <c r="F55" s="2" t="s">
        <v>127</v>
      </c>
      <c r="G55" s="4">
        <v>148</v>
      </c>
      <c r="H55" s="15">
        <f>G55/2</f>
        <v>74</v>
      </c>
      <c r="I55" s="15">
        <f t="shared" si="4"/>
        <v>29.6</v>
      </c>
      <c r="J55" s="13" t="s">
        <v>563</v>
      </c>
      <c r="K55" s="12" t="s">
        <v>292</v>
      </c>
      <c r="L55" s="1" t="e">
        <f>MIDB(#REF!,1,2)</f>
        <v>#REF!</v>
      </c>
      <c r="M55" s="1" t="e">
        <f>MIDB(#REF!,5,2)</f>
        <v>#REF!</v>
      </c>
      <c r="N55" s="1" t="e">
        <f t="shared" si="5"/>
        <v>#REF!</v>
      </c>
      <c r="O55" s="1" t="s">
        <v>211</v>
      </c>
      <c r="P55" s="15">
        <v>92.33</v>
      </c>
      <c r="Q55" s="14">
        <f t="shared" si="6"/>
        <v>55.397999999999996</v>
      </c>
      <c r="R55" s="16">
        <f t="shared" si="7"/>
        <v>84.99799999999999</v>
      </c>
      <c r="S55">
        <v>1</v>
      </c>
      <c r="T55">
        <v>1</v>
      </c>
      <c r="U55">
        <v>0.14157536545915098</v>
      </c>
      <c r="V55" s="17" t="s">
        <v>38</v>
      </c>
    </row>
    <row r="56" spans="1:22" ht="30.75" customHeight="1">
      <c r="A56" t="s">
        <v>316</v>
      </c>
      <c r="B56" s="2" t="s">
        <v>317</v>
      </c>
      <c r="C56" s="2" t="s">
        <v>318</v>
      </c>
      <c r="D56" s="2" t="s">
        <v>176</v>
      </c>
      <c r="E56" s="3" t="s">
        <v>351</v>
      </c>
      <c r="F56" s="2" t="s">
        <v>127</v>
      </c>
      <c r="G56" s="4">
        <v>148</v>
      </c>
      <c r="H56" s="15">
        <f>G56/2</f>
        <v>74</v>
      </c>
      <c r="I56" s="15">
        <f t="shared" si="4"/>
        <v>29.6</v>
      </c>
      <c r="J56" s="13" t="s">
        <v>563</v>
      </c>
      <c r="K56" s="12" t="s">
        <v>288</v>
      </c>
      <c r="L56" s="1" t="e">
        <f>MIDB(#REF!,1,2)</f>
        <v>#REF!</v>
      </c>
      <c r="M56" s="1" t="e">
        <f>MIDB(#REF!,5,2)</f>
        <v>#REF!</v>
      </c>
      <c r="N56" s="1" t="e">
        <f t="shared" si="5"/>
        <v>#REF!</v>
      </c>
      <c r="O56" s="1" t="s">
        <v>207</v>
      </c>
      <c r="P56" s="15">
        <v>90</v>
      </c>
      <c r="Q56" s="14">
        <f t="shared" si="6"/>
        <v>54</v>
      </c>
      <c r="R56" s="16">
        <f t="shared" si="7"/>
        <v>83.6</v>
      </c>
      <c r="S56">
        <v>1</v>
      </c>
      <c r="T56">
        <v>1</v>
      </c>
      <c r="U56">
        <v>0.9051179540391248</v>
      </c>
      <c r="V56" s="17" t="s">
        <v>111</v>
      </c>
    </row>
    <row r="57" spans="1:22" ht="30.75" customHeight="1">
      <c r="A57" t="s">
        <v>367</v>
      </c>
      <c r="B57" s="2" t="s">
        <v>368</v>
      </c>
      <c r="C57" s="2" t="s">
        <v>369</v>
      </c>
      <c r="D57" s="2" t="s">
        <v>176</v>
      </c>
      <c r="E57" s="3" t="s">
        <v>351</v>
      </c>
      <c r="F57" s="2" t="s">
        <v>127</v>
      </c>
      <c r="G57" s="4">
        <v>154</v>
      </c>
      <c r="H57" s="15">
        <f>G57/2</f>
        <v>77</v>
      </c>
      <c r="I57" s="15">
        <f t="shared" si="4"/>
        <v>30.8</v>
      </c>
      <c r="J57" s="13" t="s">
        <v>563</v>
      </c>
      <c r="K57" s="12" t="s">
        <v>182</v>
      </c>
      <c r="L57" s="1" t="e">
        <f>MIDB(#REF!,1,2)</f>
        <v>#REF!</v>
      </c>
      <c r="M57" s="1" t="e">
        <f>MIDB(#REF!,5,2)</f>
        <v>#REF!</v>
      </c>
      <c r="N57" s="1" t="e">
        <f t="shared" si="5"/>
        <v>#REF!</v>
      </c>
      <c r="O57" s="1" t="s">
        <v>205</v>
      </c>
      <c r="P57" s="15">
        <v>87</v>
      </c>
      <c r="Q57" s="14">
        <f t="shared" si="6"/>
        <v>52.199999999999996</v>
      </c>
      <c r="R57" s="16">
        <f t="shared" si="7"/>
        <v>83</v>
      </c>
      <c r="S57">
        <v>1</v>
      </c>
      <c r="T57">
        <v>1</v>
      </c>
      <c r="U57">
        <v>0.6928922391430402</v>
      </c>
      <c r="V57" s="17" t="s">
        <v>91</v>
      </c>
    </row>
    <row r="58" spans="1:22" ht="30.75" customHeight="1">
      <c r="A58" t="s">
        <v>379</v>
      </c>
      <c r="B58" s="2" t="s">
        <v>380</v>
      </c>
      <c r="C58" s="2" t="s">
        <v>381</v>
      </c>
      <c r="D58" s="2" t="s">
        <v>176</v>
      </c>
      <c r="E58" s="3" t="s">
        <v>351</v>
      </c>
      <c r="F58" s="2" t="s">
        <v>178</v>
      </c>
      <c r="G58" s="4">
        <v>158</v>
      </c>
      <c r="H58" s="15">
        <f>G58/2</f>
        <v>79</v>
      </c>
      <c r="I58" s="15">
        <f t="shared" si="4"/>
        <v>31.6</v>
      </c>
      <c r="J58" s="13" t="s">
        <v>565</v>
      </c>
      <c r="K58" s="12" t="s">
        <v>558</v>
      </c>
      <c r="L58" s="1" t="e">
        <f>MIDB(#REF!,1,2)</f>
        <v>#REF!</v>
      </c>
      <c r="M58" s="1" t="e">
        <f>MIDB(#REF!,5,2)</f>
        <v>#REF!</v>
      </c>
      <c r="N58" s="1" t="e">
        <f t="shared" si="5"/>
        <v>#REF!</v>
      </c>
      <c r="O58" s="1" t="s">
        <v>213</v>
      </c>
      <c r="P58" s="15">
        <v>82</v>
      </c>
      <c r="Q58" s="14">
        <f t="shared" si="6"/>
        <v>49.199999999999996</v>
      </c>
      <c r="R58" s="16">
        <f t="shared" si="7"/>
        <v>80.8</v>
      </c>
      <c r="S58">
        <v>1</v>
      </c>
      <c r="T58">
        <v>1</v>
      </c>
      <c r="U58">
        <v>0.966612750633259</v>
      </c>
      <c r="V58" s="17" t="s">
        <v>15</v>
      </c>
    </row>
    <row r="59" spans="1:22" ht="30.75" customHeight="1">
      <c r="A59" t="s">
        <v>427</v>
      </c>
      <c r="B59" s="2" t="s">
        <v>428</v>
      </c>
      <c r="C59" s="2" t="s">
        <v>429</v>
      </c>
      <c r="D59" s="2" t="s">
        <v>176</v>
      </c>
      <c r="E59" s="3" t="s">
        <v>351</v>
      </c>
      <c r="F59" s="2" t="s">
        <v>178</v>
      </c>
      <c r="G59" s="4">
        <v>156</v>
      </c>
      <c r="H59" s="15">
        <f>G59/2</f>
        <v>78</v>
      </c>
      <c r="I59" s="15">
        <f t="shared" si="4"/>
        <v>31.200000000000003</v>
      </c>
      <c r="J59" s="13" t="s">
        <v>565</v>
      </c>
      <c r="K59" s="12" t="s">
        <v>186</v>
      </c>
      <c r="L59" s="1" t="e">
        <f>MIDB(#REF!,1,2)</f>
        <v>#REF!</v>
      </c>
      <c r="M59" s="1" t="e">
        <f>MIDB(#REF!,5,2)</f>
        <v>#REF!</v>
      </c>
      <c r="N59" s="1" t="e">
        <f t="shared" si="5"/>
        <v>#REF!</v>
      </c>
      <c r="O59" s="1" t="s">
        <v>216</v>
      </c>
      <c r="P59" s="15">
        <v>82</v>
      </c>
      <c r="Q59" s="14">
        <f t="shared" si="6"/>
        <v>49.199999999999996</v>
      </c>
      <c r="R59" s="16">
        <f t="shared" si="7"/>
        <v>80.4</v>
      </c>
      <c r="S59">
        <v>1</v>
      </c>
      <c r="T59">
        <v>1</v>
      </c>
      <c r="U59">
        <v>0.6831873531296732</v>
      </c>
      <c r="V59" s="17" t="s">
        <v>90</v>
      </c>
    </row>
    <row r="60" spans="1:22" ht="30.75" customHeight="1">
      <c r="A60" t="s">
        <v>430</v>
      </c>
      <c r="B60" s="2" t="s">
        <v>431</v>
      </c>
      <c r="C60" s="2" t="s">
        <v>432</v>
      </c>
      <c r="D60" s="2" t="s">
        <v>309</v>
      </c>
      <c r="E60" s="3" t="s">
        <v>351</v>
      </c>
      <c r="F60" s="2" t="s">
        <v>178</v>
      </c>
      <c r="G60" s="4">
        <v>133</v>
      </c>
      <c r="H60" s="15">
        <f>G60/2</f>
        <v>66.5</v>
      </c>
      <c r="I60" s="15">
        <f t="shared" si="4"/>
        <v>26.6</v>
      </c>
      <c r="J60" s="13" t="s">
        <v>565</v>
      </c>
      <c r="K60" s="12" t="s">
        <v>286</v>
      </c>
      <c r="L60" s="1" t="e">
        <f>MIDB(#REF!,1,2)</f>
        <v>#REF!</v>
      </c>
      <c r="M60" s="1" t="e">
        <f>MIDB(#REF!,5,2)</f>
        <v>#REF!</v>
      </c>
      <c r="N60" s="1" t="e">
        <f t="shared" si="5"/>
        <v>#REF!</v>
      </c>
      <c r="O60" s="1" t="s">
        <v>215</v>
      </c>
      <c r="P60" s="15">
        <v>87.67</v>
      </c>
      <c r="Q60" s="14">
        <f t="shared" si="6"/>
        <v>52.602</v>
      </c>
      <c r="R60" s="16">
        <f t="shared" si="7"/>
        <v>79.202</v>
      </c>
      <c r="S60">
        <v>1</v>
      </c>
      <c r="T60">
        <v>1</v>
      </c>
      <c r="U60">
        <v>0.1532334360789819</v>
      </c>
      <c r="V60" s="17" t="s">
        <v>40</v>
      </c>
    </row>
    <row r="61" spans="1:22" ht="30.75" customHeight="1">
      <c r="A61" t="s">
        <v>433</v>
      </c>
      <c r="B61" s="2" t="s">
        <v>434</v>
      </c>
      <c r="C61" s="2" t="s">
        <v>435</v>
      </c>
      <c r="D61" s="2" t="s">
        <v>176</v>
      </c>
      <c r="E61" s="3" t="s">
        <v>351</v>
      </c>
      <c r="F61" s="2" t="s">
        <v>178</v>
      </c>
      <c r="G61" s="4">
        <v>132</v>
      </c>
      <c r="H61" s="15">
        <f>G61/2</f>
        <v>66</v>
      </c>
      <c r="I61" s="15">
        <f t="shared" si="4"/>
        <v>26.400000000000002</v>
      </c>
      <c r="J61" s="13" t="s">
        <v>565</v>
      </c>
      <c r="K61" s="12" t="s">
        <v>565</v>
      </c>
      <c r="L61" s="1" t="e">
        <f>MIDB(#REF!,1,2)</f>
        <v>#REF!</v>
      </c>
      <c r="M61" s="1" t="e">
        <f>MIDB(#REF!,5,2)</f>
        <v>#REF!</v>
      </c>
      <c r="N61" s="1" t="e">
        <f t="shared" si="5"/>
        <v>#REF!</v>
      </c>
      <c r="O61" s="1" t="s">
        <v>212</v>
      </c>
      <c r="P61" s="15">
        <v>87</v>
      </c>
      <c r="Q61" s="14">
        <f t="shared" si="6"/>
        <v>52.199999999999996</v>
      </c>
      <c r="R61" s="16">
        <f t="shared" si="7"/>
        <v>78.6</v>
      </c>
      <c r="V61"/>
    </row>
    <row r="62" spans="1:22" ht="30.75" customHeight="1">
      <c r="A62" t="s">
        <v>385</v>
      </c>
      <c r="B62" s="2" t="s">
        <v>386</v>
      </c>
      <c r="C62" s="2" t="s">
        <v>387</v>
      </c>
      <c r="D62" s="2" t="s">
        <v>176</v>
      </c>
      <c r="E62" s="3" t="s">
        <v>351</v>
      </c>
      <c r="F62" s="2" t="s">
        <v>308</v>
      </c>
      <c r="G62" s="4">
        <v>147</v>
      </c>
      <c r="H62" s="15">
        <f>G62/2</f>
        <v>73.5</v>
      </c>
      <c r="I62" s="15">
        <f t="shared" si="4"/>
        <v>29.400000000000002</v>
      </c>
      <c r="J62" s="13" t="s">
        <v>559</v>
      </c>
      <c r="K62" s="12" t="s">
        <v>289</v>
      </c>
      <c r="L62" s="1" t="e">
        <f>MIDB(#REF!,1,2)</f>
        <v>#REF!</v>
      </c>
      <c r="M62" s="1" t="e">
        <f>MIDB(#REF!,5,2)</f>
        <v>#REF!</v>
      </c>
      <c r="N62" s="1" t="e">
        <f t="shared" si="5"/>
        <v>#REF!</v>
      </c>
      <c r="O62" s="1" t="s">
        <v>232</v>
      </c>
      <c r="P62" s="15">
        <v>91</v>
      </c>
      <c r="Q62" s="14">
        <f t="shared" si="6"/>
        <v>54.6</v>
      </c>
      <c r="R62" s="16">
        <f t="shared" si="7"/>
        <v>84</v>
      </c>
      <c r="S62">
        <v>1</v>
      </c>
      <c r="T62">
        <v>1</v>
      </c>
      <c r="U62">
        <v>0.5820490127262185</v>
      </c>
      <c r="V62" s="17" t="s">
        <v>80</v>
      </c>
    </row>
    <row r="63" spans="1:22" ht="30.75" customHeight="1">
      <c r="A63" t="s">
        <v>394</v>
      </c>
      <c r="B63" s="2" t="s">
        <v>395</v>
      </c>
      <c r="C63" s="2" t="s">
        <v>396</v>
      </c>
      <c r="D63" s="2" t="s">
        <v>176</v>
      </c>
      <c r="E63" s="3" t="s">
        <v>351</v>
      </c>
      <c r="F63" s="2" t="s">
        <v>308</v>
      </c>
      <c r="G63" s="4">
        <v>154</v>
      </c>
      <c r="H63" s="15">
        <f>G63/2</f>
        <v>77</v>
      </c>
      <c r="I63" s="15">
        <f t="shared" si="4"/>
        <v>30.8</v>
      </c>
      <c r="J63" s="13" t="s">
        <v>559</v>
      </c>
      <c r="K63" s="12" t="s">
        <v>559</v>
      </c>
      <c r="L63" s="1" t="e">
        <f>MIDB(#REF!,1,2)</f>
        <v>#REF!</v>
      </c>
      <c r="M63" s="1" t="e">
        <f>MIDB(#REF!,5,2)</f>
        <v>#REF!</v>
      </c>
      <c r="N63" s="1" t="e">
        <f t="shared" si="5"/>
        <v>#REF!</v>
      </c>
      <c r="O63" s="1" t="s">
        <v>226</v>
      </c>
      <c r="P63" s="15">
        <v>86.33</v>
      </c>
      <c r="Q63" s="14">
        <f t="shared" si="6"/>
        <v>51.797999999999995</v>
      </c>
      <c r="R63" s="16">
        <f t="shared" si="7"/>
        <v>82.598</v>
      </c>
      <c r="S63">
        <v>1</v>
      </c>
      <c r="T63">
        <v>1</v>
      </c>
      <c r="U63">
        <v>0.1913510544145024</v>
      </c>
      <c r="V63" s="17" t="s">
        <v>45</v>
      </c>
    </row>
    <row r="64" spans="1:22" ht="30.75" customHeight="1">
      <c r="A64" t="s">
        <v>358</v>
      </c>
      <c r="B64" s="2" t="s">
        <v>359</v>
      </c>
      <c r="C64" s="2" t="s">
        <v>346</v>
      </c>
      <c r="D64" s="2" t="s">
        <v>176</v>
      </c>
      <c r="E64" s="3" t="s">
        <v>351</v>
      </c>
      <c r="F64" s="2" t="s">
        <v>308</v>
      </c>
      <c r="G64" s="4">
        <v>148</v>
      </c>
      <c r="H64" s="15">
        <f>G64/2</f>
        <v>74</v>
      </c>
      <c r="I64" s="15">
        <f t="shared" si="4"/>
        <v>29.6</v>
      </c>
      <c r="J64" s="13" t="s">
        <v>559</v>
      </c>
      <c r="K64" s="12" t="s">
        <v>566</v>
      </c>
      <c r="L64" s="1" t="e">
        <f>MIDB(#REF!,1,2)</f>
        <v>#REF!</v>
      </c>
      <c r="M64" s="1" t="e">
        <f>MIDB(#REF!,5,2)</f>
        <v>#REF!</v>
      </c>
      <c r="N64" s="1" t="e">
        <f t="shared" si="5"/>
        <v>#REF!</v>
      </c>
      <c r="O64" s="1" t="s">
        <v>225</v>
      </c>
      <c r="P64" s="15">
        <v>88</v>
      </c>
      <c r="Q64" s="14">
        <f t="shared" si="6"/>
        <v>52.8</v>
      </c>
      <c r="R64" s="16">
        <f t="shared" si="7"/>
        <v>82.4</v>
      </c>
      <c r="S64">
        <v>1</v>
      </c>
      <c r="T64">
        <v>1</v>
      </c>
      <c r="U64">
        <v>0.17789239173558763</v>
      </c>
      <c r="V64" s="17" t="s">
        <v>44</v>
      </c>
    </row>
    <row r="65" spans="1:22" ht="30.75" customHeight="1">
      <c r="A65" t="s">
        <v>517</v>
      </c>
      <c r="B65" s="2" t="s">
        <v>518</v>
      </c>
      <c r="C65" s="2" t="s">
        <v>519</v>
      </c>
      <c r="D65" s="2" t="s">
        <v>176</v>
      </c>
      <c r="E65" s="3" t="s">
        <v>351</v>
      </c>
      <c r="F65" s="2" t="s">
        <v>304</v>
      </c>
      <c r="G65" s="4">
        <v>153</v>
      </c>
      <c r="H65" s="15">
        <f>G65/2</f>
        <v>76.5</v>
      </c>
      <c r="I65" s="15">
        <f t="shared" si="4"/>
        <v>30.6</v>
      </c>
      <c r="J65" s="2">
        <v>11</v>
      </c>
      <c r="K65" s="12" t="s">
        <v>558</v>
      </c>
      <c r="L65" s="1" t="e">
        <f>MIDB(#REF!,1,2)</f>
        <v>#REF!</v>
      </c>
      <c r="M65" s="1" t="e">
        <f>MIDB(#REF!,5,2)</f>
        <v>#REF!</v>
      </c>
      <c r="N65" s="1" t="e">
        <f t="shared" si="5"/>
        <v>#REF!</v>
      </c>
      <c r="O65" s="1" t="s">
        <v>242</v>
      </c>
      <c r="P65" s="15">
        <v>87.33</v>
      </c>
      <c r="Q65" s="14">
        <f t="shared" si="6"/>
        <v>52.397999999999996</v>
      </c>
      <c r="R65" s="16">
        <f t="shared" si="7"/>
        <v>82.99799999999999</v>
      </c>
      <c r="S65">
        <v>1</v>
      </c>
      <c r="T65">
        <v>1</v>
      </c>
      <c r="U65">
        <v>0.15555284279915768</v>
      </c>
      <c r="V65" s="17" t="s">
        <v>41</v>
      </c>
    </row>
    <row r="66" spans="1:22" ht="30.75" customHeight="1">
      <c r="A66" t="s">
        <v>415</v>
      </c>
      <c r="B66" s="2" t="s">
        <v>416</v>
      </c>
      <c r="C66" s="2" t="s">
        <v>417</v>
      </c>
      <c r="D66" s="2" t="s">
        <v>176</v>
      </c>
      <c r="E66" s="3" t="s">
        <v>351</v>
      </c>
      <c r="F66" s="2" t="s">
        <v>307</v>
      </c>
      <c r="G66" s="4">
        <v>147</v>
      </c>
      <c r="H66" s="15">
        <f>G66/2</f>
        <v>73.5</v>
      </c>
      <c r="I66" s="15">
        <f aca="true" t="shared" si="8" ref="I66:I97">H66*0.4</f>
        <v>29.400000000000002</v>
      </c>
      <c r="J66" s="2">
        <v>11</v>
      </c>
      <c r="K66" s="12" t="s">
        <v>563</v>
      </c>
      <c r="L66" s="1" t="e">
        <f>MIDB(#REF!,1,2)</f>
        <v>#REF!</v>
      </c>
      <c r="M66" s="1" t="e">
        <f>MIDB(#REF!,5,2)</f>
        <v>#REF!</v>
      </c>
      <c r="N66" s="1" t="e">
        <f aca="true" t="shared" si="9" ref="N66:N97">CONCATENATE(L66,M66,J66,K66)</f>
        <v>#REF!</v>
      </c>
      <c r="O66" s="1" t="s">
        <v>243</v>
      </c>
      <c r="P66" s="15">
        <v>89.33</v>
      </c>
      <c r="Q66" s="14">
        <f aca="true" t="shared" si="10" ref="Q66:Q97">P66*0.6</f>
        <v>53.598</v>
      </c>
      <c r="R66" s="16">
        <f aca="true" t="shared" si="11" ref="R66:R97">I66+Q66</f>
        <v>82.998</v>
      </c>
      <c r="S66">
        <v>1</v>
      </c>
      <c r="T66">
        <v>1</v>
      </c>
      <c r="U66">
        <v>0.7320169682912686</v>
      </c>
      <c r="V66" s="17" t="s">
        <v>94</v>
      </c>
    </row>
    <row r="67" spans="1:22" ht="30.75" customHeight="1">
      <c r="A67" t="s">
        <v>376</v>
      </c>
      <c r="B67" s="2" t="s">
        <v>377</v>
      </c>
      <c r="C67" s="2" t="s">
        <v>378</v>
      </c>
      <c r="D67" s="2" t="s">
        <v>309</v>
      </c>
      <c r="E67" s="3" t="s">
        <v>351</v>
      </c>
      <c r="F67" s="2" t="s">
        <v>20</v>
      </c>
      <c r="G67" s="4">
        <v>141</v>
      </c>
      <c r="H67" s="15">
        <f>G67/2</f>
        <v>70.5</v>
      </c>
      <c r="I67" s="15">
        <f t="shared" si="8"/>
        <v>28.200000000000003</v>
      </c>
      <c r="J67" s="2">
        <v>12</v>
      </c>
      <c r="K67" s="12" t="s">
        <v>566</v>
      </c>
      <c r="L67" s="1" t="e">
        <f>MIDB(#REF!,1,2)</f>
        <v>#REF!</v>
      </c>
      <c r="M67" s="1" t="e">
        <f>MIDB(#REF!,5,2)</f>
        <v>#REF!</v>
      </c>
      <c r="N67" s="1" t="e">
        <f t="shared" si="9"/>
        <v>#REF!</v>
      </c>
      <c r="O67" s="1" t="s">
        <v>246</v>
      </c>
      <c r="P67" s="15">
        <v>89</v>
      </c>
      <c r="Q67" s="14">
        <f t="shared" si="10"/>
        <v>53.4</v>
      </c>
      <c r="R67" s="16">
        <f t="shared" si="11"/>
        <v>81.6</v>
      </c>
      <c r="S67">
        <v>1</v>
      </c>
      <c r="T67">
        <v>1</v>
      </c>
      <c r="U67">
        <v>0.27958006530961027</v>
      </c>
      <c r="V67" s="17" t="s">
        <v>51</v>
      </c>
    </row>
    <row r="68" spans="1:22" ht="30.75" customHeight="1">
      <c r="A68" t="s">
        <v>482</v>
      </c>
      <c r="B68" s="2" t="s">
        <v>483</v>
      </c>
      <c r="C68" s="2" t="s">
        <v>481</v>
      </c>
      <c r="D68" s="2" t="s">
        <v>176</v>
      </c>
      <c r="E68" s="3" t="s">
        <v>454</v>
      </c>
      <c r="F68" s="2" t="s">
        <v>127</v>
      </c>
      <c r="G68" s="4">
        <v>165</v>
      </c>
      <c r="H68" s="15">
        <f>G68/2</f>
        <v>82.5</v>
      </c>
      <c r="I68" s="15">
        <f t="shared" si="8"/>
        <v>33</v>
      </c>
      <c r="J68" s="13" t="s">
        <v>562</v>
      </c>
      <c r="K68" s="12" t="s">
        <v>559</v>
      </c>
      <c r="L68" s="1" t="e">
        <f>MIDB(#REF!,1,2)</f>
        <v>#REF!</v>
      </c>
      <c r="M68" s="1" t="e">
        <f>MIDB(#REF!,5,2)</f>
        <v>#REF!</v>
      </c>
      <c r="N68" s="1" t="e">
        <f t="shared" si="9"/>
        <v>#REF!</v>
      </c>
      <c r="O68" s="1" t="s">
        <v>255</v>
      </c>
      <c r="P68" s="15">
        <v>90.67</v>
      </c>
      <c r="Q68" s="14">
        <f t="shared" si="10"/>
        <v>54.402</v>
      </c>
      <c r="R68" s="16">
        <f t="shared" si="11"/>
        <v>87.402</v>
      </c>
      <c r="S68">
        <v>1</v>
      </c>
      <c r="T68">
        <v>1</v>
      </c>
      <c r="U68">
        <v>0.6822412793359173</v>
      </c>
      <c r="V68" s="17" t="s">
        <v>89</v>
      </c>
    </row>
    <row r="69" spans="1:22" ht="30.75" customHeight="1">
      <c r="A69" t="s">
        <v>469</v>
      </c>
      <c r="B69" s="2" t="s">
        <v>470</v>
      </c>
      <c r="C69" s="2" t="s">
        <v>471</v>
      </c>
      <c r="D69" s="2" t="s">
        <v>176</v>
      </c>
      <c r="E69" s="3" t="s">
        <v>454</v>
      </c>
      <c r="F69" s="2" t="s">
        <v>127</v>
      </c>
      <c r="G69" s="4">
        <v>158</v>
      </c>
      <c r="H69" s="15">
        <f>G69/2</f>
        <v>79</v>
      </c>
      <c r="I69" s="15">
        <f t="shared" si="8"/>
        <v>31.6</v>
      </c>
      <c r="J69" s="13" t="s">
        <v>562</v>
      </c>
      <c r="K69" s="12" t="s">
        <v>185</v>
      </c>
      <c r="L69" s="1" t="e">
        <f>MIDB(#REF!,1,2)</f>
        <v>#REF!</v>
      </c>
      <c r="M69" s="1" t="e">
        <f>MIDB(#REF!,5,2)</f>
        <v>#REF!</v>
      </c>
      <c r="N69" s="1" t="e">
        <f t="shared" si="9"/>
        <v>#REF!</v>
      </c>
      <c r="O69" s="1" t="s">
        <v>256</v>
      </c>
      <c r="P69" s="15">
        <v>92.67</v>
      </c>
      <c r="Q69" s="14">
        <f t="shared" si="10"/>
        <v>55.602</v>
      </c>
      <c r="R69" s="16">
        <f t="shared" si="11"/>
        <v>87.202</v>
      </c>
      <c r="S69">
        <v>1</v>
      </c>
      <c r="T69">
        <v>1</v>
      </c>
      <c r="U69">
        <v>0.7558519241920224</v>
      </c>
      <c r="V69" s="17" t="s">
        <v>97</v>
      </c>
    </row>
    <row r="70" spans="1:22" ht="30.75" customHeight="1">
      <c r="A70" t="s">
        <v>478</v>
      </c>
      <c r="B70" s="2" t="s">
        <v>479</v>
      </c>
      <c r="C70" s="2" t="s">
        <v>480</v>
      </c>
      <c r="D70" s="2" t="s">
        <v>176</v>
      </c>
      <c r="E70" s="3" t="s">
        <v>454</v>
      </c>
      <c r="F70" s="2" t="s">
        <v>178</v>
      </c>
      <c r="G70" s="4">
        <v>140</v>
      </c>
      <c r="H70" s="15">
        <f>G70/2</f>
        <v>70</v>
      </c>
      <c r="I70" s="15">
        <f t="shared" si="8"/>
        <v>28</v>
      </c>
      <c r="J70" s="13" t="s">
        <v>564</v>
      </c>
      <c r="K70" s="12" t="s">
        <v>181</v>
      </c>
      <c r="L70" s="1" t="e">
        <f>MIDB(#REF!,1,2)</f>
        <v>#REF!</v>
      </c>
      <c r="M70" s="1" t="e">
        <f>MIDB(#REF!,5,2)</f>
        <v>#REF!</v>
      </c>
      <c r="N70" s="1" t="e">
        <f t="shared" si="9"/>
        <v>#REF!</v>
      </c>
      <c r="O70" s="1" t="s">
        <v>260</v>
      </c>
      <c r="P70" s="15">
        <v>88.67</v>
      </c>
      <c r="Q70" s="14">
        <f t="shared" si="10"/>
        <v>53.202</v>
      </c>
      <c r="R70" s="16">
        <f t="shared" si="11"/>
        <v>81.202</v>
      </c>
      <c r="S70">
        <v>1</v>
      </c>
      <c r="T70">
        <v>1</v>
      </c>
      <c r="U70">
        <v>0.47529526657918025</v>
      </c>
      <c r="V70" s="17" t="s">
        <v>70</v>
      </c>
    </row>
    <row r="71" spans="1:22" ht="30.75" customHeight="1">
      <c r="A71" t="s">
        <v>546</v>
      </c>
      <c r="B71" s="2" t="s">
        <v>547</v>
      </c>
      <c r="C71" s="2" t="s">
        <v>548</v>
      </c>
      <c r="D71" s="2" t="s">
        <v>176</v>
      </c>
      <c r="E71" s="3" t="s">
        <v>452</v>
      </c>
      <c r="F71" s="2" t="s">
        <v>127</v>
      </c>
      <c r="G71" s="4">
        <v>152</v>
      </c>
      <c r="H71" s="15">
        <f>G71/2</f>
        <v>76</v>
      </c>
      <c r="I71" s="15">
        <f t="shared" si="8"/>
        <v>30.400000000000002</v>
      </c>
      <c r="J71" s="13" t="s">
        <v>562</v>
      </c>
      <c r="K71" s="12" t="s">
        <v>558</v>
      </c>
      <c r="L71" s="1" t="e">
        <f>MIDB(#REF!,1,2)</f>
        <v>#REF!</v>
      </c>
      <c r="M71" s="1" t="e">
        <f>MIDB(#REF!,5,2)</f>
        <v>#REF!</v>
      </c>
      <c r="N71" s="1" t="e">
        <f t="shared" si="9"/>
        <v>#REF!</v>
      </c>
      <c r="O71" s="1" t="s">
        <v>254</v>
      </c>
      <c r="P71" s="15">
        <v>92.67</v>
      </c>
      <c r="Q71" s="14">
        <f t="shared" si="10"/>
        <v>55.602</v>
      </c>
      <c r="R71" s="16">
        <f t="shared" si="11"/>
        <v>86.002</v>
      </c>
      <c r="S71">
        <v>1</v>
      </c>
      <c r="T71">
        <v>1</v>
      </c>
      <c r="U71">
        <v>0.36780907620471814</v>
      </c>
      <c r="V71" s="17" t="s">
        <v>60</v>
      </c>
    </row>
    <row r="72" spans="1:22" ht="30.75" customHeight="1">
      <c r="A72" t="s">
        <v>455</v>
      </c>
      <c r="B72" s="2" t="s">
        <v>456</v>
      </c>
      <c r="C72" s="2" t="s">
        <v>457</v>
      </c>
      <c r="D72" s="2" t="s">
        <v>176</v>
      </c>
      <c r="E72" s="3" t="s">
        <v>452</v>
      </c>
      <c r="F72" s="2" t="s">
        <v>127</v>
      </c>
      <c r="G72" s="4">
        <v>150</v>
      </c>
      <c r="H72" s="15">
        <f>G72/2</f>
        <v>75</v>
      </c>
      <c r="I72" s="15">
        <f t="shared" si="8"/>
        <v>30</v>
      </c>
      <c r="J72" s="13" t="s">
        <v>562</v>
      </c>
      <c r="K72" s="12" t="s">
        <v>183</v>
      </c>
      <c r="L72" s="1" t="e">
        <f>MIDB(#REF!,1,2)</f>
        <v>#REF!</v>
      </c>
      <c r="M72" s="1" t="e">
        <f>MIDB(#REF!,5,2)</f>
        <v>#REF!</v>
      </c>
      <c r="N72" s="1" t="e">
        <f t="shared" si="9"/>
        <v>#REF!</v>
      </c>
      <c r="O72" s="1" t="s">
        <v>257</v>
      </c>
      <c r="P72" s="15">
        <v>92</v>
      </c>
      <c r="Q72" s="14">
        <f t="shared" si="10"/>
        <v>55.199999999999996</v>
      </c>
      <c r="R72" s="16">
        <f t="shared" si="11"/>
        <v>85.19999999999999</v>
      </c>
      <c r="S72">
        <v>1</v>
      </c>
      <c r="T72">
        <v>1</v>
      </c>
      <c r="U72">
        <v>0.8346812341685232</v>
      </c>
      <c r="V72" s="17" t="s">
        <v>103</v>
      </c>
    </row>
    <row r="73" spans="1:22" ht="30.75" customHeight="1">
      <c r="A73" t="s">
        <v>538</v>
      </c>
      <c r="B73" s="2" t="s">
        <v>539</v>
      </c>
      <c r="C73" s="2" t="s">
        <v>436</v>
      </c>
      <c r="D73" s="2" t="s">
        <v>176</v>
      </c>
      <c r="E73" s="3" t="s">
        <v>452</v>
      </c>
      <c r="F73" s="2" t="s">
        <v>178</v>
      </c>
      <c r="G73" s="4">
        <v>130</v>
      </c>
      <c r="H73" s="15">
        <f>G73/2</f>
        <v>65</v>
      </c>
      <c r="I73" s="15">
        <f t="shared" si="8"/>
        <v>26</v>
      </c>
      <c r="J73" s="13" t="s">
        <v>564</v>
      </c>
      <c r="K73" s="12" t="s">
        <v>186</v>
      </c>
      <c r="L73" s="1" t="e">
        <f>MIDB(#REF!,1,2)</f>
        <v>#REF!</v>
      </c>
      <c r="M73" s="1" t="e">
        <f>MIDB(#REF!,5,2)</f>
        <v>#REF!</v>
      </c>
      <c r="N73" s="1" t="e">
        <f t="shared" si="9"/>
        <v>#REF!</v>
      </c>
      <c r="O73" s="1" t="s">
        <v>261</v>
      </c>
      <c r="P73" s="15">
        <v>89</v>
      </c>
      <c r="Q73" s="14">
        <f t="shared" si="10"/>
        <v>53.4</v>
      </c>
      <c r="R73" s="16">
        <f t="shared" si="11"/>
        <v>79.4</v>
      </c>
      <c r="S73">
        <v>1</v>
      </c>
      <c r="T73">
        <v>1</v>
      </c>
      <c r="U73">
        <v>0.5170140690328684</v>
      </c>
      <c r="V73" s="17" t="s">
        <v>73</v>
      </c>
    </row>
    <row r="74" spans="1:22" ht="30.75" customHeight="1">
      <c r="A74" t="s">
        <v>543</v>
      </c>
      <c r="B74" s="2" t="s">
        <v>544</v>
      </c>
      <c r="C74" s="2" t="s">
        <v>545</v>
      </c>
      <c r="D74" s="2" t="s">
        <v>176</v>
      </c>
      <c r="E74" s="3" t="s">
        <v>452</v>
      </c>
      <c r="F74" s="2" t="s">
        <v>308</v>
      </c>
      <c r="G74" s="4">
        <v>147</v>
      </c>
      <c r="H74" s="15">
        <f>G74/2</f>
        <v>73.5</v>
      </c>
      <c r="I74" s="15">
        <f t="shared" si="8"/>
        <v>29.400000000000002</v>
      </c>
      <c r="J74" s="13" t="s">
        <v>558</v>
      </c>
      <c r="K74" s="12" t="s">
        <v>564</v>
      </c>
      <c r="L74" s="1" t="e">
        <f>MIDB(#REF!,1,2)</f>
        <v>#REF!</v>
      </c>
      <c r="M74" s="1" t="e">
        <f>MIDB(#REF!,5,2)</f>
        <v>#REF!</v>
      </c>
      <c r="N74" s="1" t="e">
        <f t="shared" si="9"/>
        <v>#REF!</v>
      </c>
      <c r="O74" s="1" t="s">
        <v>262</v>
      </c>
      <c r="P74" s="15">
        <v>90</v>
      </c>
      <c r="Q74" s="14">
        <f t="shared" si="10"/>
        <v>54</v>
      </c>
      <c r="R74" s="16">
        <f t="shared" si="11"/>
        <v>83.4</v>
      </c>
      <c r="S74">
        <v>1</v>
      </c>
      <c r="T74">
        <v>1</v>
      </c>
      <c r="U74">
        <v>0.4262215033417768</v>
      </c>
      <c r="V74" s="17" t="s">
        <v>64</v>
      </c>
    </row>
    <row r="75" spans="1:22" ht="30.75" customHeight="1">
      <c r="A75" t="s">
        <v>484</v>
      </c>
      <c r="B75" s="2" t="s">
        <v>485</v>
      </c>
      <c r="C75" s="2" t="s">
        <v>486</v>
      </c>
      <c r="D75" s="2" t="s">
        <v>176</v>
      </c>
      <c r="E75" s="3" t="s">
        <v>458</v>
      </c>
      <c r="F75" s="2" t="s">
        <v>127</v>
      </c>
      <c r="G75" s="4">
        <v>153</v>
      </c>
      <c r="H75" s="15">
        <f>G75/2</f>
        <v>76.5</v>
      </c>
      <c r="I75" s="15">
        <f t="shared" si="8"/>
        <v>30.6</v>
      </c>
      <c r="J75" s="13" t="s">
        <v>562</v>
      </c>
      <c r="K75" s="12" t="s">
        <v>565</v>
      </c>
      <c r="L75" s="1" t="e">
        <f>MIDB(#REF!,1,2)</f>
        <v>#REF!</v>
      </c>
      <c r="M75" s="1" t="e">
        <f>MIDB(#REF!,5,2)</f>
        <v>#REF!</v>
      </c>
      <c r="N75" s="1" t="e">
        <f t="shared" si="9"/>
        <v>#REF!</v>
      </c>
      <c r="O75" s="1" t="s">
        <v>253</v>
      </c>
      <c r="P75" s="15">
        <v>93.67</v>
      </c>
      <c r="Q75" s="14">
        <f t="shared" si="10"/>
        <v>56.202</v>
      </c>
      <c r="R75" s="16">
        <f t="shared" si="11"/>
        <v>86.80199999999999</v>
      </c>
      <c r="S75">
        <v>1</v>
      </c>
      <c r="T75">
        <v>1</v>
      </c>
      <c r="U75">
        <v>0.9493392742698447</v>
      </c>
      <c r="V75" s="17" t="s">
        <v>115</v>
      </c>
    </row>
    <row r="76" spans="1:22" ht="30.75" customHeight="1">
      <c r="A76" t="s">
        <v>535</v>
      </c>
      <c r="B76" s="2" t="s">
        <v>536</v>
      </c>
      <c r="C76" s="2" t="s">
        <v>537</v>
      </c>
      <c r="D76" s="2" t="s">
        <v>176</v>
      </c>
      <c r="E76" s="3" t="s">
        <v>458</v>
      </c>
      <c r="F76" s="2" t="s">
        <v>178</v>
      </c>
      <c r="G76" s="4">
        <v>154</v>
      </c>
      <c r="H76" s="15">
        <f>G76/2</f>
        <v>77</v>
      </c>
      <c r="I76" s="15">
        <f t="shared" si="8"/>
        <v>30.8</v>
      </c>
      <c r="J76" s="13" t="s">
        <v>564</v>
      </c>
      <c r="K76" s="12" t="s">
        <v>558</v>
      </c>
      <c r="L76" s="1" t="e">
        <f>MIDB(#REF!,1,2)</f>
        <v>#REF!</v>
      </c>
      <c r="M76" s="1" t="e">
        <f>MIDB(#REF!,5,2)</f>
        <v>#REF!</v>
      </c>
      <c r="N76" s="1" t="e">
        <f t="shared" si="9"/>
        <v>#REF!</v>
      </c>
      <c r="O76" s="1" t="s">
        <v>258</v>
      </c>
      <c r="P76" s="15">
        <v>86</v>
      </c>
      <c r="Q76" s="14">
        <f t="shared" si="10"/>
        <v>51.6</v>
      </c>
      <c r="R76" s="16">
        <f t="shared" si="11"/>
        <v>82.4</v>
      </c>
      <c r="S76">
        <v>1</v>
      </c>
      <c r="T76">
        <v>1</v>
      </c>
      <c r="U76">
        <v>0.5495468001342815</v>
      </c>
      <c r="V76" s="17" t="s">
        <v>77</v>
      </c>
    </row>
    <row r="77" spans="1:22" ht="30.75" customHeight="1">
      <c r="A77" t="s">
        <v>475</v>
      </c>
      <c r="B77" s="2" t="s">
        <v>476</v>
      </c>
      <c r="C77" s="2" t="s">
        <v>477</v>
      </c>
      <c r="D77" s="2" t="s">
        <v>176</v>
      </c>
      <c r="E77" s="3" t="s">
        <v>453</v>
      </c>
      <c r="F77" s="2" t="s">
        <v>178</v>
      </c>
      <c r="G77" s="4">
        <v>149</v>
      </c>
      <c r="H77" s="15">
        <f>G77/2</f>
        <v>74.5</v>
      </c>
      <c r="I77" s="15">
        <f t="shared" si="8"/>
        <v>29.8</v>
      </c>
      <c r="J77" s="13" t="s">
        <v>564</v>
      </c>
      <c r="K77" s="12" t="s">
        <v>560</v>
      </c>
      <c r="L77" s="1" t="e">
        <f>MIDB(#REF!,1,2)</f>
        <v>#REF!</v>
      </c>
      <c r="M77" s="1" t="e">
        <f>MIDB(#REF!,5,2)</f>
        <v>#REF!</v>
      </c>
      <c r="N77" s="1" t="e">
        <f t="shared" si="9"/>
        <v>#REF!</v>
      </c>
      <c r="O77" s="1" t="s">
        <v>259</v>
      </c>
      <c r="P77" s="15">
        <v>92</v>
      </c>
      <c r="Q77" s="14">
        <f t="shared" si="10"/>
        <v>55.199999999999996</v>
      </c>
      <c r="R77" s="16">
        <f t="shared" si="11"/>
        <v>85</v>
      </c>
      <c r="S77">
        <v>1</v>
      </c>
      <c r="T77">
        <v>1</v>
      </c>
      <c r="U77">
        <v>0.47172460097048863</v>
      </c>
      <c r="V77" s="17" t="s">
        <v>69</v>
      </c>
    </row>
    <row r="78" spans="1:22" ht="30.75" customHeight="1">
      <c r="A78" t="s">
        <v>540</v>
      </c>
      <c r="B78" s="2" t="s">
        <v>541</v>
      </c>
      <c r="C78" s="2" t="s">
        <v>542</v>
      </c>
      <c r="D78" s="2" t="s">
        <v>309</v>
      </c>
      <c r="E78" s="3" t="s">
        <v>453</v>
      </c>
      <c r="F78" s="2" t="s">
        <v>20</v>
      </c>
      <c r="G78" s="4">
        <v>142</v>
      </c>
      <c r="H78" s="15">
        <f>G78/2</f>
        <v>71</v>
      </c>
      <c r="I78" s="15">
        <f t="shared" si="8"/>
        <v>28.400000000000002</v>
      </c>
      <c r="J78" s="2">
        <v>12</v>
      </c>
      <c r="K78" s="12" t="s">
        <v>564</v>
      </c>
      <c r="L78" s="1" t="e">
        <f>MIDB(#REF!,1,2)</f>
        <v>#REF!</v>
      </c>
      <c r="M78" s="1" t="e">
        <f>MIDB(#REF!,5,2)</f>
        <v>#REF!</v>
      </c>
      <c r="N78" s="1" t="e">
        <f t="shared" si="9"/>
        <v>#REF!</v>
      </c>
      <c r="O78" s="1" t="s">
        <v>264</v>
      </c>
      <c r="P78" s="15">
        <v>92.67</v>
      </c>
      <c r="Q78" s="14">
        <f t="shared" si="10"/>
        <v>55.602</v>
      </c>
      <c r="R78" s="16">
        <f t="shared" si="11"/>
        <v>84.002</v>
      </c>
      <c r="S78">
        <v>1</v>
      </c>
      <c r="T78">
        <v>1</v>
      </c>
      <c r="U78">
        <v>0.8469801934873501</v>
      </c>
      <c r="V78" s="17" t="s">
        <v>108</v>
      </c>
    </row>
    <row r="79" spans="1:22" ht="30.75" customHeight="1">
      <c r="A79" t="s">
        <v>487</v>
      </c>
      <c r="B79" s="2" t="s">
        <v>488</v>
      </c>
      <c r="C79" s="2" t="s">
        <v>489</v>
      </c>
      <c r="D79" s="2" t="s">
        <v>176</v>
      </c>
      <c r="E79" s="3" t="s">
        <v>459</v>
      </c>
      <c r="F79" s="2" t="s">
        <v>20</v>
      </c>
      <c r="G79" s="4">
        <v>150</v>
      </c>
      <c r="H79" s="15">
        <f>G79/2</f>
        <v>75</v>
      </c>
      <c r="I79" s="15">
        <f t="shared" si="8"/>
        <v>30</v>
      </c>
      <c r="J79" s="2">
        <v>12</v>
      </c>
      <c r="K79" s="12" t="s">
        <v>562</v>
      </c>
      <c r="L79" s="1" t="e">
        <f>MIDB(#REF!,1,2)</f>
        <v>#REF!</v>
      </c>
      <c r="M79" s="1" t="e">
        <f>MIDB(#REF!,5,2)</f>
        <v>#REF!</v>
      </c>
      <c r="N79" s="1" t="e">
        <f t="shared" si="9"/>
        <v>#REF!</v>
      </c>
      <c r="O79" s="1" t="s">
        <v>263</v>
      </c>
      <c r="P79" s="15">
        <v>92.67</v>
      </c>
      <c r="Q79" s="14">
        <f t="shared" si="10"/>
        <v>55.602</v>
      </c>
      <c r="R79" s="16">
        <f t="shared" si="11"/>
        <v>85.602</v>
      </c>
      <c r="S79">
        <v>1</v>
      </c>
      <c r="T79">
        <v>1</v>
      </c>
      <c r="U79">
        <v>0.45609912411877807</v>
      </c>
      <c r="V79" s="17" t="s">
        <v>66</v>
      </c>
    </row>
    <row r="80" spans="1:22" ht="30.75" customHeight="1">
      <c r="A80" t="s">
        <v>508</v>
      </c>
      <c r="B80" s="2" t="s">
        <v>509</v>
      </c>
      <c r="C80" s="2" t="s">
        <v>510</v>
      </c>
      <c r="D80" s="2" t="s">
        <v>176</v>
      </c>
      <c r="E80" s="3" t="s">
        <v>572</v>
      </c>
      <c r="F80" s="2" t="s">
        <v>570</v>
      </c>
      <c r="G80" s="4">
        <v>140</v>
      </c>
      <c r="H80" s="15">
        <f>G80/2</f>
        <v>70</v>
      </c>
      <c r="I80" s="15">
        <f t="shared" si="8"/>
        <v>28</v>
      </c>
      <c r="J80" s="2">
        <v>14</v>
      </c>
      <c r="K80" s="12" t="s">
        <v>567</v>
      </c>
      <c r="L80" s="1" t="e">
        <f>MIDB(#REF!,1,2)</f>
        <v>#REF!</v>
      </c>
      <c r="M80" s="1" t="e">
        <f>MIDB(#REF!,5,2)</f>
        <v>#REF!</v>
      </c>
      <c r="N80" s="1" t="e">
        <f t="shared" si="9"/>
        <v>#REF!</v>
      </c>
      <c r="O80" s="1" t="s">
        <v>266</v>
      </c>
      <c r="P80" s="15">
        <v>98.33</v>
      </c>
      <c r="Q80" s="14">
        <f t="shared" si="10"/>
        <v>58.998</v>
      </c>
      <c r="R80" s="16">
        <f t="shared" si="11"/>
        <v>86.99799999999999</v>
      </c>
      <c r="S80">
        <v>1</v>
      </c>
      <c r="T80">
        <v>1</v>
      </c>
      <c r="U80">
        <v>0.9829706717123936</v>
      </c>
      <c r="V80" s="17" t="s">
        <v>117</v>
      </c>
    </row>
    <row r="81" spans="1:22" ht="30.75" customHeight="1">
      <c r="A81" t="s">
        <v>529</v>
      </c>
      <c r="B81" s="2" t="s">
        <v>530</v>
      </c>
      <c r="C81" s="2" t="s">
        <v>346</v>
      </c>
      <c r="D81" s="2" t="s">
        <v>176</v>
      </c>
      <c r="E81" s="3" t="s">
        <v>572</v>
      </c>
      <c r="F81" s="2" t="s">
        <v>570</v>
      </c>
      <c r="G81" s="4">
        <v>135</v>
      </c>
      <c r="H81" s="15">
        <f>G81/2</f>
        <v>67.5</v>
      </c>
      <c r="I81" s="15">
        <f t="shared" si="8"/>
        <v>27</v>
      </c>
      <c r="J81" s="2">
        <v>14</v>
      </c>
      <c r="K81" s="12" t="s">
        <v>183</v>
      </c>
      <c r="L81" s="1" t="e">
        <f>MIDB(#REF!,1,2)</f>
        <v>#REF!</v>
      </c>
      <c r="M81" s="1" t="e">
        <f>MIDB(#REF!,5,2)</f>
        <v>#REF!</v>
      </c>
      <c r="N81" s="1" t="e">
        <f t="shared" si="9"/>
        <v>#REF!</v>
      </c>
      <c r="O81" s="1" t="s">
        <v>268</v>
      </c>
      <c r="P81" s="15">
        <v>98.5</v>
      </c>
      <c r="Q81" s="14">
        <f t="shared" si="10"/>
        <v>59.099999999999994</v>
      </c>
      <c r="R81" s="16">
        <f t="shared" si="11"/>
        <v>86.1</v>
      </c>
      <c r="S81">
        <v>1</v>
      </c>
      <c r="T81">
        <v>1</v>
      </c>
      <c r="U81">
        <v>0.2977996154667806</v>
      </c>
      <c r="V81" s="17" t="s">
        <v>53</v>
      </c>
    </row>
    <row r="82" spans="1:22" ht="30.75" customHeight="1">
      <c r="A82" t="s">
        <v>9</v>
      </c>
      <c r="B82" s="2" t="s">
        <v>10</v>
      </c>
      <c r="C82" s="2" t="s">
        <v>11</v>
      </c>
      <c r="D82" s="2" t="s">
        <v>176</v>
      </c>
      <c r="E82" s="3" t="s">
        <v>572</v>
      </c>
      <c r="F82" s="2" t="s">
        <v>570</v>
      </c>
      <c r="G82" s="4">
        <v>136</v>
      </c>
      <c r="H82" s="15">
        <f>G82/2</f>
        <v>68</v>
      </c>
      <c r="I82" s="15">
        <f t="shared" si="8"/>
        <v>27.200000000000003</v>
      </c>
      <c r="J82" s="2">
        <v>14</v>
      </c>
      <c r="K82" s="12" t="s">
        <v>287</v>
      </c>
      <c r="L82" s="1" t="e">
        <f>MIDB(#REF!,1,2)</f>
        <v>#REF!</v>
      </c>
      <c r="M82" s="1" t="e">
        <f>MIDB(#REF!,5,2)</f>
        <v>#REF!</v>
      </c>
      <c r="N82" s="1" t="e">
        <f t="shared" si="9"/>
        <v>#REF!</v>
      </c>
      <c r="O82" s="1" t="s">
        <v>267</v>
      </c>
      <c r="P82" s="15">
        <v>97.5</v>
      </c>
      <c r="Q82" s="14">
        <f t="shared" si="10"/>
        <v>58.5</v>
      </c>
      <c r="R82" s="16">
        <f t="shared" si="11"/>
        <v>85.7</v>
      </c>
      <c r="S82">
        <v>1</v>
      </c>
      <c r="T82">
        <v>1</v>
      </c>
      <c r="U82">
        <v>0.739188818018128</v>
      </c>
      <c r="V82" s="17" t="s">
        <v>96</v>
      </c>
    </row>
    <row r="83" spans="1:22" ht="30.75" customHeight="1">
      <c r="A83" t="s">
        <v>531</v>
      </c>
      <c r="B83" s="2" t="s">
        <v>532</v>
      </c>
      <c r="C83" s="2" t="s">
        <v>418</v>
      </c>
      <c r="D83" s="2" t="s">
        <v>176</v>
      </c>
      <c r="E83" s="3" t="s">
        <v>572</v>
      </c>
      <c r="F83" s="2" t="s">
        <v>570</v>
      </c>
      <c r="G83" s="4">
        <v>141</v>
      </c>
      <c r="H83" s="15">
        <f>G83/2</f>
        <v>70.5</v>
      </c>
      <c r="I83" s="15">
        <f t="shared" si="8"/>
        <v>28.200000000000003</v>
      </c>
      <c r="J83" s="2">
        <v>14</v>
      </c>
      <c r="K83" s="12" t="s">
        <v>561</v>
      </c>
      <c r="L83" s="1" t="e">
        <f>MIDB(#REF!,1,2)</f>
        <v>#REF!</v>
      </c>
      <c r="M83" s="1" t="e">
        <f>MIDB(#REF!,5,2)</f>
        <v>#REF!</v>
      </c>
      <c r="N83" s="1" t="e">
        <f t="shared" si="9"/>
        <v>#REF!</v>
      </c>
      <c r="O83" s="1" t="s">
        <v>265</v>
      </c>
      <c r="P83" s="15">
        <v>91.17</v>
      </c>
      <c r="Q83" s="14">
        <f t="shared" si="10"/>
        <v>54.702</v>
      </c>
      <c r="R83" s="16">
        <f t="shared" si="11"/>
        <v>82.902</v>
      </c>
      <c r="S83">
        <v>1</v>
      </c>
      <c r="T83">
        <v>1</v>
      </c>
      <c r="U83">
        <v>0.5672780541398358</v>
      </c>
      <c r="V83" s="17" t="s">
        <v>78</v>
      </c>
    </row>
    <row r="84" spans="1:22" ht="30.75" customHeight="1">
      <c r="A84" t="s">
        <v>511</v>
      </c>
      <c r="B84" s="2" t="s">
        <v>512</v>
      </c>
      <c r="C84" s="2" t="s">
        <v>513</v>
      </c>
      <c r="D84" s="2" t="s">
        <v>176</v>
      </c>
      <c r="E84" s="3" t="s">
        <v>572</v>
      </c>
      <c r="F84" s="2" t="s">
        <v>570</v>
      </c>
      <c r="G84" s="4">
        <v>135</v>
      </c>
      <c r="H84" s="15">
        <f>G84/2</f>
        <v>67.5</v>
      </c>
      <c r="I84" s="15">
        <f t="shared" si="8"/>
        <v>27</v>
      </c>
      <c r="J84" s="2">
        <v>14</v>
      </c>
      <c r="K84" s="12" t="s">
        <v>290</v>
      </c>
      <c r="L84" s="1" t="e">
        <f>MIDB(#REF!,1,2)</f>
        <v>#REF!</v>
      </c>
      <c r="M84" s="1" t="e">
        <f>MIDB(#REF!,5,2)</f>
        <v>#REF!</v>
      </c>
      <c r="N84" s="1" t="e">
        <f t="shared" si="9"/>
        <v>#REF!</v>
      </c>
      <c r="O84" s="1" t="s">
        <v>269</v>
      </c>
      <c r="P84" s="15">
        <v>92.5</v>
      </c>
      <c r="Q84" s="14">
        <f t="shared" si="10"/>
        <v>55.5</v>
      </c>
      <c r="R84" s="16">
        <f t="shared" si="11"/>
        <v>82.5</v>
      </c>
      <c r="S84">
        <v>1</v>
      </c>
      <c r="T84">
        <v>1</v>
      </c>
      <c r="U84">
        <v>0.19598986785485398</v>
      </c>
      <c r="V84" s="17" t="s">
        <v>47</v>
      </c>
    </row>
    <row r="85" spans="1:22" ht="30.75" customHeight="1">
      <c r="A85" t="s">
        <v>12</v>
      </c>
      <c r="B85" s="2" t="s">
        <v>13</v>
      </c>
      <c r="C85" s="2" t="s">
        <v>14</v>
      </c>
      <c r="D85" s="2" t="s">
        <v>176</v>
      </c>
      <c r="E85" s="3" t="s">
        <v>572</v>
      </c>
      <c r="F85" s="2" t="s">
        <v>570</v>
      </c>
      <c r="G85" s="4">
        <v>133</v>
      </c>
      <c r="H85" s="15">
        <f>G85/2</f>
        <v>66.5</v>
      </c>
      <c r="I85" s="15">
        <f t="shared" si="8"/>
        <v>26.6</v>
      </c>
      <c r="J85" s="2">
        <v>14</v>
      </c>
      <c r="K85" s="12" t="s">
        <v>291</v>
      </c>
      <c r="L85" s="1" t="e">
        <f>MIDB(#REF!,1,2)</f>
        <v>#REF!</v>
      </c>
      <c r="M85" s="1" t="e">
        <f>MIDB(#REF!,5,2)</f>
        <v>#REF!</v>
      </c>
      <c r="N85" s="1" t="e">
        <f t="shared" si="9"/>
        <v>#REF!</v>
      </c>
      <c r="O85" s="1" t="s">
        <v>271</v>
      </c>
      <c r="P85" s="15">
        <v>83.67</v>
      </c>
      <c r="Q85" s="14">
        <f t="shared" si="10"/>
        <v>50.202</v>
      </c>
      <c r="R85" s="16">
        <f t="shared" si="11"/>
        <v>76.80199999999999</v>
      </c>
      <c r="S85">
        <v>1</v>
      </c>
      <c r="T85">
        <v>1</v>
      </c>
      <c r="U85">
        <v>0.8394421216467788</v>
      </c>
      <c r="V85" s="17" t="s">
        <v>105</v>
      </c>
    </row>
    <row r="86" spans="1:22" ht="30.75" customHeight="1">
      <c r="A86" t="s">
        <v>6</v>
      </c>
      <c r="B86" s="2" t="s">
        <v>7</v>
      </c>
      <c r="C86" s="2" t="s">
        <v>8</v>
      </c>
      <c r="D86" s="2" t="s">
        <v>176</v>
      </c>
      <c r="E86" s="3" t="s">
        <v>572</v>
      </c>
      <c r="F86" s="2" t="s">
        <v>570</v>
      </c>
      <c r="G86" s="4">
        <v>133</v>
      </c>
      <c r="H86" s="15">
        <f>G86/2</f>
        <v>66.5</v>
      </c>
      <c r="I86" s="15">
        <f t="shared" si="8"/>
        <v>26.6</v>
      </c>
      <c r="J86" s="2">
        <v>14</v>
      </c>
      <c r="K86" s="12" t="s">
        <v>288</v>
      </c>
      <c r="L86" s="1" t="e">
        <f>MIDB(#REF!,1,2)</f>
        <v>#REF!</v>
      </c>
      <c r="M86" s="1" t="e">
        <f>MIDB(#REF!,5,2)</f>
        <v>#REF!</v>
      </c>
      <c r="N86" s="1" t="e">
        <f t="shared" si="9"/>
        <v>#REF!</v>
      </c>
      <c r="O86" s="1" t="s">
        <v>270</v>
      </c>
      <c r="P86" s="15">
        <v>83.33</v>
      </c>
      <c r="Q86" s="14">
        <f t="shared" si="10"/>
        <v>49.998</v>
      </c>
      <c r="R86" s="16">
        <f t="shared" si="11"/>
        <v>76.598</v>
      </c>
      <c r="S86">
        <v>1</v>
      </c>
      <c r="U86">
        <v>0.39765617847224344</v>
      </c>
      <c r="V86" s="17" t="s">
        <v>63</v>
      </c>
    </row>
    <row r="87" spans="1:22" ht="30.75" customHeight="1">
      <c r="A87" t="s">
        <v>505</v>
      </c>
      <c r="B87" s="2" t="s">
        <v>506</v>
      </c>
      <c r="C87" s="2" t="s">
        <v>507</v>
      </c>
      <c r="D87" s="2" t="s">
        <v>176</v>
      </c>
      <c r="E87" s="3" t="s">
        <v>573</v>
      </c>
      <c r="F87" s="2" t="s">
        <v>570</v>
      </c>
      <c r="G87" s="4">
        <v>138</v>
      </c>
      <c r="H87" s="15">
        <f>G87/2</f>
        <v>69</v>
      </c>
      <c r="I87" s="15">
        <f t="shared" si="8"/>
        <v>27.6</v>
      </c>
      <c r="J87" s="2">
        <v>16</v>
      </c>
      <c r="K87" s="12" t="s">
        <v>565</v>
      </c>
      <c r="L87" s="1" t="e">
        <f>MIDB(#REF!,1,2)</f>
        <v>#REF!</v>
      </c>
      <c r="M87" s="1" t="e">
        <f>MIDB(#REF!,5,2)</f>
        <v>#REF!</v>
      </c>
      <c r="N87" s="1" t="e">
        <f t="shared" si="9"/>
        <v>#REF!</v>
      </c>
      <c r="O87" s="1" t="s">
        <v>278</v>
      </c>
      <c r="P87" s="15">
        <v>96.23</v>
      </c>
      <c r="Q87" s="14">
        <f t="shared" si="10"/>
        <v>57.738</v>
      </c>
      <c r="R87" s="16">
        <f t="shared" si="11"/>
        <v>85.338</v>
      </c>
      <c r="S87">
        <v>1</v>
      </c>
      <c r="T87">
        <v>1</v>
      </c>
      <c r="U87">
        <v>0.9946287423322245</v>
      </c>
      <c r="V87" s="17" t="s">
        <v>120</v>
      </c>
    </row>
    <row r="88" spans="1:22" ht="30.75" customHeight="1">
      <c r="A88" t="s">
        <v>499</v>
      </c>
      <c r="B88" s="2" t="s">
        <v>500</v>
      </c>
      <c r="C88" s="2" t="s">
        <v>501</v>
      </c>
      <c r="D88" s="2" t="s">
        <v>176</v>
      </c>
      <c r="E88" s="3" t="s">
        <v>573</v>
      </c>
      <c r="F88" s="2" t="s">
        <v>570</v>
      </c>
      <c r="G88" s="4">
        <v>135</v>
      </c>
      <c r="H88" s="15">
        <f>G88/2</f>
        <v>67.5</v>
      </c>
      <c r="I88" s="15">
        <f t="shared" si="8"/>
        <v>27</v>
      </c>
      <c r="J88" s="2">
        <v>16</v>
      </c>
      <c r="K88" s="12" t="s">
        <v>183</v>
      </c>
      <c r="L88" s="1" t="e">
        <f>MIDB(#REF!,1,2)</f>
        <v>#REF!</v>
      </c>
      <c r="M88" s="1" t="e">
        <f>MIDB(#REF!,5,2)</f>
        <v>#REF!</v>
      </c>
      <c r="N88" s="1" t="e">
        <f t="shared" si="9"/>
        <v>#REF!</v>
      </c>
      <c r="O88" s="1" t="s">
        <v>283</v>
      </c>
      <c r="P88" s="15">
        <v>92.17</v>
      </c>
      <c r="Q88" s="14">
        <f t="shared" si="10"/>
        <v>55.302</v>
      </c>
      <c r="R88" s="16">
        <f t="shared" si="11"/>
        <v>82.30199999999999</v>
      </c>
      <c r="S88">
        <v>1</v>
      </c>
      <c r="T88">
        <v>1</v>
      </c>
      <c r="U88">
        <v>0.5725882747886594</v>
      </c>
      <c r="V88" s="17" t="s">
        <v>79</v>
      </c>
    </row>
    <row r="89" spans="1:22" ht="30.75" customHeight="1">
      <c r="A89" t="s">
        <v>533</v>
      </c>
      <c r="B89" s="2" t="s">
        <v>534</v>
      </c>
      <c r="C89" s="2" t="s">
        <v>312</v>
      </c>
      <c r="D89" s="2" t="s">
        <v>176</v>
      </c>
      <c r="E89" s="3" t="s">
        <v>573</v>
      </c>
      <c r="F89" s="2" t="s">
        <v>570</v>
      </c>
      <c r="G89" s="4">
        <v>131</v>
      </c>
      <c r="H89" s="15">
        <f>G89/2</f>
        <v>65.5</v>
      </c>
      <c r="I89" s="15">
        <f t="shared" si="8"/>
        <v>26.200000000000003</v>
      </c>
      <c r="J89" s="2">
        <v>16</v>
      </c>
      <c r="K89" s="12" t="s">
        <v>181</v>
      </c>
      <c r="L89" s="1" t="e">
        <f>MIDB(#REF!,1,2)</f>
        <v>#REF!</v>
      </c>
      <c r="M89" s="1" t="e">
        <f>MIDB(#REF!,5,2)</f>
        <v>#REF!</v>
      </c>
      <c r="N89" s="1" t="e">
        <f t="shared" si="9"/>
        <v>#REF!</v>
      </c>
      <c r="O89" s="1" t="s">
        <v>279</v>
      </c>
      <c r="P89" s="15">
        <v>89.77</v>
      </c>
      <c r="Q89" s="14">
        <f t="shared" si="10"/>
        <v>53.861999999999995</v>
      </c>
      <c r="R89" s="16">
        <f t="shared" si="11"/>
        <v>80.062</v>
      </c>
      <c r="S89">
        <v>1</v>
      </c>
      <c r="T89">
        <v>1</v>
      </c>
      <c r="U89">
        <v>0.050508133182775354</v>
      </c>
      <c r="V89" s="17" t="s">
        <v>28</v>
      </c>
    </row>
    <row r="90" spans="1:22" ht="30.75" customHeight="1">
      <c r="A90" t="s">
        <v>3</v>
      </c>
      <c r="B90" s="2" t="s">
        <v>4</v>
      </c>
      <c r="C90" s="2" t="s">
        <v>5</v>
      </c>
      <c r="D90" s="2" t="s">
        <v>176</v>
      </c>
      <c r="E90" s="3" t="s">
        <v>571</v>
      </c>
      <c r="F90" s="2" t="s">
        <v>570</v>
      </c>
      <c r="G90" s="4">
        <v>127</v>
      </c>
      <c r="H90" s="15">
        <f>G90/2</f>
        <v>63.5</v>
      </c>
      <c r="I90" s="15">
        <f t="shared" si="8"/>
        <v>25.400000000000002</v>
      </c>
      <c r="J90" s="2">
        <v>16</v>
      </c>
      <c r="K90" s="12" t="s">
        <v>287</v>
      </c>
      <c r="L90" s="1" t="e">
        <f>MIDB(#REF!,1,2)</f>
        <v>#REF!</v>
      </c>
      <c r="M90" s="1" t="e">
        <f>MIDB(#REF!,5,2)</f>
        <v>#REF!</v>
      </c>
      <c r="N90" s="1" t="e">
        <f t="shared" si="9"/>
        <v>#REF!</v>
      </c>
      <c r="O90" s="1" t="s">
        <v>282</v>
      </c>
      <c r="P90" s="15">
        <v>96.03</v>
      </c>
      <c r="Q90" s="14">
        <f t="shared" si="10"/>
        <v>57.617999999999995</v>
      </c>
      <c r="R90" s="16">
        <f t="shared" si="11"/>
        <v>83.018</v>
      </c>
      <c r="S90">
        <v>1</v>
      </c>
      <c r="T90">
        <v>1</v>
      </c>
      <c r="U90">
        <v>0.6267586291085543</v>
      </c>
      <c r="V90" s="17" t="s">
        <v>86</v>
      </c>
    </row>
    <row r="91" spans="1:22" ht="30.75" customHeight="1">
      <c r="A91" t="s">
        <v>552</v>
      </c>
      <c r="B91" s="2" t="s">
        <v>553</v>
      </c>
      <c r="C91" s="2" t="s">
        <v>554</v>
      </c>
      <c r="D91" s="2" t="s">
        <v>176</v>
      </c>
      <c r="E91" s="3" t="s">
        <v>571</v>
      </c>
      <c r="F91" s="2" t="s">
        <v>570</v>
      </c>
      <c r="G91" s="4">
        <v>132</v>
      </c>
      <c r="H91" s="15">
        <f>G91/2</f>
        <v>66</v>
      </c>
      <c r="I91" s="15">
        <f t="shared" si="8"/>
        <v>26.400000000000002</v>
      </c>
      <c r="J91" s="2">
        <v>16</v>
      </c>
      <c r="K91" s="12" t="s">
        <v>182</v>
      </c>
      <c r="L91" s="1" t="e">
        <f>MIDB(#REF!,1,2)</f>
        <v>#REF!</v>
      </c>
      <c r="M91" s="1" t="e">
        <f>MIDB(#REF!,5,2)</f>
        <v>#REF!</v>
      </c>
      <c r="N91" s="1" t="e">
        <f t="shared" si="9"/>
        <v>#REF!</v>
      </c>
      <c r="O91" s="1" t="s">
        <v>280</v>
      </c>
      <c r="P91" s="15">
        <v>92.83</v>
      </c>
      <c r="Q91" s="14">
        <f t="shared" si="10"/>
        <v>55.698</v>
      </c>
      <c r="R91" s="16">
        <f t="shared" si="11"/>
        <v>82.098</v>
      </c>
      <c r="S91">
        <v>1</v>
      </c>
      <c r="T91">
        <v>1</v>
      </c>
      <c r="U91">
        <v>0.6576128421887875</v>
      </c>
      <c r="V91" s="17" t="s">
        <v>88</v>
      </c>
    </row>
    <row r="92" spans="1:22" ht="30.75" customHeight="1">
      <c r="A92" t="s">
        <v>549</v>
      </c>
      <c r="B92" s="2" t="s">
        <v>550</v>
      </c>
      <c r="C92" s="2" t="s">
        <v>551</v>
      </c>
      <c r="D92" s="2" t="s">
        <v>176</v>
      </c>
      <c r="E92" s="3" t="s">
        <v>571</v>
      </c>
      <c r="F92" s="2" t="s">
        <v>570</v>
      </c>
      <c r="G92" s="4">
        <v>139</v>
      </c>
      <c r="H92" s="15">
        <f>G92/2</f>
        <v>69.5</v>
      </c>
      <c r="I92" s="15">
        <f t="shared" si="8"/>
        <v>27.8</v>
      </c>
      <c r="J92" s="2">
        <v>16</v>
      </c>
      <c r="K92" s="12" t="s">
        <v>567</v>
      </c>
      <c r="L92" s="1" t="e">
        <f>MIDB(#REF!,1,2)</f>
        <v>#REF!</v>
      </c>
      <c r="M92" s="1" t="e">
        <f>MIDB(#REF!,5,2)</f>
        <v>#REF!</v>
      </c>
      <c r="N92" s="1" t="e">
        <f t="shared" si="9"/>
        <v>#REF!</v>
      </c>
      <c r="O92" s="1" t="s">
        <v>281</v>
      </c>
      <c r="P92" s="15">
        <v>90.17</v>
      </c>
      <c r="Q92" s="14">
        <f t="shared" si="10"/>
        <v>54.102</v>
      </c>
      <c r="R92" s="16">
        <f t="shared" si="11"/>
        <v>81.902</v>
      </c>
      <c r="S92">
        <v>1</v>
      </c>
      <c r="T92">
        <v>1</v>
      </c>
      <c r="U92">
        <v>0.1978514969328898</v>
      </c>
      <c r="V92" s="17" t="s">
        <v>48</v>
      </c>
    </row>
    <row r="93" spans="1:22" ht="30.75" customHeight="1">
      <c r="A93" t="s">
        <v>574</v>
      </c>
      <c r="B93" s="2" t="s">
        <v>575</v>
      </c>
      <c r="C93" s="2" t="s">
        <v>576</v>
      </c>
      <c r="D93" s="2" t="s">
        <v>176</v>
      </c>
      <c r="E93" s="3" t="s">
        <v>571</v>
      </c>
      <c r="F93" s="2" t="s">
        <v>570</v>
      </c>
      <c r="G93" s="4">
        <v>128</v>
      </c>
      <c r="H93" s="15">
        <f>G93/2</f>
        <v>64</v>
      </c>
      <c r="I93" s="15">
        <f t="shared" si="8"/>
        <v>25.6</v>
      </c>
      <c r="J93" s="2">
        <v>16</v>
      </c>
      <c r="K93" s="12" t="s">
        <v>290</v>
      </c>
      <c r="L93" s="1" t="e">
        <f>MIDB(#REF!,1,2)</f>
        <v>#REF!</v>
      </c>
      <c r="M93" s="1" t="e">
        <f>MIDB(#REF!,5,2)</f>
        <v>#REF!</v>
      </c>
      <c r="N93" s="1" t="e">
        <f t="shared" si="9"/>
        <v>#REF!</v>
      </c>
      <c r="O93" s="1" t="s">
        <v>284</v>
      </c>
      <c r="P93" s="15">
        <v>89.33</v>
      </c>
      <c r="Q93" s="14">
        <f t="shared" si="10"/>
        <v>53.598</v>
      </c>
      <c r="R93" s="16">
        <f t="shared" si="11"/>
        <v>79.19800000000001</v>
      </c>
      <c r="S93">
        <v>1</v>
      </c>
      <c r="T93">
        <v>1</v>
      </c>
      <c r="U93">
        <v>0.8421582689901426</v>
      </c>
      <c r="V93" s="17" t="s">
        <v>107</v>
      </c>
    </row>
    <row r="94" spans="1:22" ht="30.75" customHeight="1">
      <c r="A94" t="s">
        <v>526</v>
      </c>
      <c r="B94" s="2" t="s">
        <v>527</v>
      </c>
      <c r="C94" s="2" t="s">
        <v>528</v>
      </c>
      <c r="D94" s="2" t="s">
        <v>176</v>
      </c>
      <c r="E94" s="3" t="s">
        <v>571</v>
      </c>
      <c r="F94" s="2" t="s">
        <v>570</v>
      </c>
      <c r="G94" s="4">
        <v>156</v>
      </c>
      <c r="H94" s="15">
        <f>G94/2</f>
        <v>78</v>
      </c>
      <c r="I94" s="15">
        <f t="shared" si="8"/>
        <v>31.200000000000003</v>
      </c>
      <c r="J94" s="2">
        <v>16</v>
      </c>
      <c r="K94" s="12" t="s">
        <v>184</v>
      </c>
      <c r="L94" s="1" t="e">
        <f>MIDB(#REF!,1,2)</f>
        <v>#REF!</v>
      </c>
      <c r="M94" s="1" t="e">
        <f>MIDB(#REF!,5,2)</f>
        <v>#REF!</v>
      </c>
      <c r="N94" s="1" t="e">
        <f t="shared" si="9"/>
        <v>#REF!</v>
      </c>
      <c r="O94" s="1" t="s">
        <v>285</v>
      </c>
      <c r="P94" s="15">
        <v>78</v>
      </c>
      <c r="Q94" s="14">
        <f t="shared" si="10"/>
        <v>46.8</v>
      </c>
      <c r="R94" s="16">
        <f t="shared" si="11"/>
        <v>78</v>
      </c>
      <c r="S94">
        <v>1</v>
      </c>
      <c r="U94">
        <v>0.12332529679250466</v>
      </c>
      <c r="V94" s="17" t="s">
        <v>36</v>
      </c>
    </row>
    <row r="95" spans="1:22" ht="30.75" customHeight="1">
      <c r="A95" t="s">
        <v>514</v>
      </c>
      <c r="B95" s="2" t="s">
        <v>515</v>
      </c>
      <c r="C95" s="2" t="s">
        <v>516</v>
      </c>
      <c r="D95" s="2" t="s">
        <v>176</v>
      </c>
      <c r="E95" s="3" t="s">
        <v>569</v>
      </c>
      <c r="F95" s="2" t="s">
        <v>570</v>
      </c>
      <c r="G95" s="4">
        <v>136</v>
      </c>
      <c r="H95" s="15">
        <f>G95/2</f>
        <v>68</v>
      </c>
      <c r="I95" s="15">
        <f t="shared" si="8"/>
        <v>27.200000000000003</v>
      </c>
      <c r="J95" s="2">
        <v>15</v>
      </c>
      <c r="K95" s="12" t="s">
        <v>565</v>
      </c>
      <c r="L95" s="1" t="e">
        <f>MIDB(#REF!,1,2)</f>
        <v>#REF!</v>
      </c>
      <c r="M95" s="1" t="e">
        <f>MIDB(#REF!,5,2)</f>
        <v>#REF!</v>
      </c>
      <c r="N95" s="1" t="e">
        <f t="shared" si="9"/>
        <v>#REF!</v>
      </c>
      <c r="O95" s="1" t="s">
        <v>272</v>
      </c>
      <c r="P95" s="15">
        <v>93.83</v>
      </c>
      <c r="Q95" s="14">
        <f t="shared" si="10"/>
        <v>56.297999999999995</v>
      </c>
      <c r="R95" s="16">
        <f t="shared" si="11"/>
        <v>83.49799999999999</v>
      </c>
      <c r="S95">
        <v>1</v>
      </c>
      <c r="T95">
        <v>1</v>
      </c>
      <c r="U95">
        <v>0.9410687582018494</v>
      </c>
      <c r="V95" s="17" t="s">
        <v>113</v>
      </c>
    </row>
    <row r="96" spans="1:22" ht="30.75" customHeight="1">
      <c r="A96" t="s">
        <v>523</v>
      </c>
      <c r="B96" s="2" t="s">
        <v>524</v>
      </c>
      <c r="C96" s="2" t="s">
        <v>525</v>
      </c>
      <c r="D96" s="2" t="s">
        <v>176</v>
      </c>
      <c r="E96" s="3" t="s">
        <v>569</v>
      </c>
      <c r="F96" s="2" t="s">
        <v>570</v>
      </c>
      <c r="G96" s="4">
        <v>134</v>
      </c>
      <c r="H96" s="15">
        <f>G96/2</f>
        <v>67</v>
      </c>
      <c r="I96" s="15">
        <f t="shared" si="8"/>
        <v>26.8</v>
      </c>
      <c r="J96" s="2">
        <v>15</v>
      </c>
      <c r="K96" s="12" t="s">
        <v>561</v>
      </c>
      <c r="L96" s="1" t="e">
        <f>MIDB(#REF!,1,2)</f>
        <v>#REF!</v>
      </c>
      <c r="M96" s="1" t="e">
        <f>MIDB(#REF!,5,2)</f>
        <v>#REF!</v>
      </c>
      <c r="N96" s="1" t="e">
        <f t="shared" si="9"/>
        <v>#REF!</v>
      </c>
      <c r="O96" s="1" t="s">
        <v>274</v>
      </c>
      <c r="P96" s="15">
        <v>93.33</v>
      </c>
      <c r="Q96" s="14">
        <f t="shared" si="10"/>
        <v>55.998</v>
      </c>
      <c r="R96" s="16">
        <f t="shared" si="11"/>
        <v>82.798</v>
      </c>
      <c r="S96">
        <v>1</v>
      </c>
      <c r="T96">
        <v>1</v>
      </c>
      <c r="U96">
        <v>0.28608050782799765</v>
      </c>
      <c r="V96" s="17" t="s">
        <v>52</v>
      </c>
    </row>
    <row r="97" spans="1:22" ht="30.75" customHeight="1">
      <c r="A97" t="s">
        <v>555</v>
      </c>
      <c r="B97" s="2" t="s">
        <v>556</v>
      </c>
      <c r="C97" s="2" t="s">
        <v>557</v>
      </c>
      <c r="D97" s="2" t="s">
        <v>176</v>
      </c>
      <c r="E97" s="3" t="s">
        <v>569</v>
      </c>
      <c r="F97" s="2" t="s">
        <v>570</v>
      </c>
      <c r="G97" s="4">
        <v>142</v>
      </c>
      <c r="H97" s="15">
        <f>G97/2</f>
        <v>71</v>
      </c>
      <c r="I97" s="15">
        <f t="shared" si="8"/>
        <v>28.400000000000002</v>
      </c>
      <c r="J97" s="2">
        <v>15</v>
      </c>
      <c r="K97" s="12" t="s">
        <v>287</v>
      </c>
      <c r="L97" s="1" t="e">
        <f>MIDB(#REF!,1,2)</f>
        <v>#REF!</v>
      </c>
      <c r="M97" s="1" t="e">
        <f>MIDB(#REF!,5,2)</f>
        <v>#REF!</v>
      </c>
      <c r="N97" s="1" t="e">
        <f t="shared" si="9"/>
        <v>#REF!</v>
      </c>
      <c r="O97" s="1" t="s">
        <v>277</v>
      </c>
      <c r="P97" s="15">
        <v>88.83</v>
      </c>
      <c r="Q97" s="14">
        <f t="shared" si="10"/>
        <v>53.297999999999995</v>
      </c>
      <c r="R97" s="16">
        <f t="shared" si="11"/>
        <v>81.698</v>
      </c>
      <c r="S97">
        <v>1</v>
      </c>
      <c r="T97">
        <v>1</v>
      </c>
      <c r="U97">
        <v>0.33631397442548905</v>
      </c>
      <c r="V97" s="17" t="s">
        <v>56</v>
      </c>
    </row>
    <row r="98" spans="1:22" ht="30.75" customHeight="1">
      <c r="A98" t="s">
        <v>520</v>
      </c>
      <c r="B98" s="2" t="s">
        <v>521</v>
      </c>
      <c r="C98" s="2" t="s">
        <v>522</v>
      </c>
      <c r="D98" s="2" t="s">
        <v>176</v>
      </c>
      <c r="E98" s="3" t="s">
        <v>569</v>
      </c>
      <c r="F98" s="2" t="s">
        <v>570</v>
      </c>
      <c r="G98" s="4">
        <v>129</v>
      </c>
      <c r="H98" s="15">
        <f>G98/2</f>
        <v>64.5</v>
      </c>
      <c r="I98" s="15">
        <f>H98*0.4</f>
        <v>25.8</v>
      </c>
      <c r="J98" s="2">
        <v>15</v>
      </c>
      <c r="K98" s="12" t="s">
        <v>566</v>
      </c>
      <c r="L98" s="1" t="e">
        <f>MIDB(#REF!,1,2)</f>
        <v>#REF!</v>
      </c>
      <c r="M98" s="1" t="e">
        <f>MIDB(#REF!,5,2)</f>
        <v>#REF!</v>
      </c>
      <c r="N98" s="1" t="e">
        <f>CONCATENATE(L98,M98,J98,K98)</f>
        <v>#REF!</v>
      </c>
      <c r="O98" s="1" t="s">
        <v>273</v>
      </c>
      <c r="P98" s="15">
        <v>92.5</v>
      </c>
      <c r="Q98" s="14">
        <f>P98*0.6</f>
        <v>55.5</v>
      </c>
      <c r="R98" s="16">
        <f>I98+Q98</f>
        <v>81.3</v>
      </c>
      <c r="S98">
        <v>1</v>
      </c>
      <c r="T98">
        <v>1</v>
      </c>
      <c r="U98">
        <v>0.1402630695516831</v>
      </c>
      <c r="V98" s="17" t="s">
        <v>37</v>
      </c>
    </row>
    <row r="99" spans="1:22" ht="30.75" customHeight="1">
      <c r="A99" t="s">
        <v>0</v>
      </c>
      <c r="B99" s="2" t="s">
        <v>1</v>
      </c>
      <c r="C99" s="2" t="s">
        <v>2</v>
      </c>
      <c r="D99" s="2" t="s">
        <v>176</v>
      </c>
      <c r="E99" s="3" t="s">
        <v>569</v>
      </c>
      <c r="F99" s="2" t="s">
        <v>570</v>
      </c>
      <c r="G99" s="4">
        <v>141</v>
      </c>
      <c r="H99" s="15">
        <f>G99/2</f>
        <v>70.5</v>
      </c>
      <c r="I99" s="15">
        <f>H99*0.4</f>
        <v>28.200000000000003</v>
      </c>
      <c r="J99" s="2">
        <v>15</v>
      </c>
      <c r="K99" s="12" t="s">
        <v>567</v>
      </c>
      <c r="L99" s="1" t="e">
        <f>MIDB(#REF!,1,2)</f>
        <v>#REF!</v>
      </c>
      <c r="M99" s="1" t="e">
        <f>MIDB(#REF!,5,2)</f>
        <v>#REF!</v>
      </c>
      <c r="N99" s="1" t="e">
        <f>CONCATENATE(L99,M99,J99,K99)</f>
        <v>#REF!</v>
      </c>
      <c r="O99" s="1" t="s">
        <v>276</v>
      </c>
      <c r="P99" s="15">
        <v>87</v>
      </c>
      <c r="Q99" s="14">
        <f>P99*0.6</f>
        <v>52.199999999999996</v>
      </c>
      <c r="R99" s="16">
        <f>I99+Q99</f>
        <v>80.4</v>
      </c>
      <c r="S99">
        <v>1</v>
      </c>
      <c r="T99">
        <v>1</v>
      </c>
      <c r="U99">
        <v>0.7330851161229286</v>
      </c>
      <c r="V99" s="17" t="s">
        <v>95</v>
      </c>
    </row>
    <row r="100" spans="1:22" ht="30.75" customHeight="1">
      <c r="A100" t="s">
        <v>502</v>
      </c>
      <c r="B100" s="2" t="s">
        <v>503</v>
      </c>
      <c r="C100" s="2" t="s">
        <v>504</v>
      </c>
      <c r="D100" s="2" t="s">
        <v>176</v>
      </c>
      <c r="E100" s="3" t="s">
        <v>569</v>
      </c>
      <c r="F100" s="2" t="s">
        <v>570</v>
      </c>
      <c r="G100" s="4">
        <v>143</v>
      </c>
      <c r="H100" s="15">
        <f>G100/2</f>
        <v>71.5</v>
      </c>
      <c r="I100" s="15">
        <f>H100*0.4</f>
        <v>28.6</v>
      </c>
      <c r="J100" s="2">
        <v>15</v>
      </c>
      <c r="K100" s="12" t="s">
        <v>186</v>
      </c>
      <c r="L100" s="1" t="e">
        <f>MIDB(#REF!,1,2)</f>
        <v>#REF!</v>
      </c>
      <c r="M100" s="1" t="e">
        <f>MIDB(#REF!,5,2)</f>
        <v>#REF!</v>
      </c>
      <c r="N100" s="1" t="e">
        <f>CONCATENATE(L100,M100,J100,K100)</f>
        <v>#REF!</v>
      </c>
      <c r="O100" s="1" t="s">
        <v>275</v>
      </c>
      <c r="P100" s="15">
        <v>86</v>
      </c>
      <c r="Q100" s="14">
        <f>P100*0.6</f>
        <v>51.6</v>
      </c>
      <c r="R100" s="16">
        <f>I100+Q100</f>
        <v>80.2</v>
      </c>
      <c r="S100">
        <v>1</v>
      </c>
      <c r="U100">
        <v>0.8346201971495713</v>
      </c>
      <c r="V100" s="17" t="s">
        <v>102</v>
      </c>
    </row>
  </sheetData>
  <sheetProtection/>
  <autoFilter ref="A1:V100"/>
  <printOptions horizontalCentered="1"/>
  <pageMargins left="0.4" right="0.3" top="0.8" bottom="0.65" header="0.38" footer="0.36"/>
  <pageSetup horizontalDpi="600" verticalDpi="600" orientation="landscape" paperSize="9" r:id="rId1"/>
  <headerFooter alignWithMargins="0">
    <oddHeader>&amp;C&amp;"Arial,加粗"&amp;20 &amp;18 2013&amp;"宋体,加粗"年开封市直属部分学校招聘教师进入考核人员名单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2013-08-07T04:00:28Z</cp:lastPrinted>
  <dcterms:created xsi:type="dcterms:W3CDTF">2013-07-20T01:50:00Z</dcterms:created>
  <dcterms:modified xsi:type="dcterms:W3CDTF">2013-08-07T08:12:07Z</dcterms:modified>
  <cp:category/>
  <cp:version/>
  <cp:contentType/>
  <cp:contentStatus/>
</cp:coreProperties>
</file>