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8840" windowHeight="8412" activeTab="1"/>
  </bookViews>
  <sheets>
    <sheet name="合同制职员总成绩" sheetId="1" r:id="rId1"/>
    <sheet name="事业单位工作人员总成绩" sheetId="2" r:id="rId2"/>
  </sheets>
  <definedNames/>
  <calcPr fullCalcOnLoad="1"/>
</workbook>
</file>

<file path=xl/sharedStrings.xml><?xml version="1.0" encoding="utf-8"?>
<sst xmlns="http://schemas.openxmlformats.org/spreadsheetml/2006/main" count="885" uniqueCount="332">
  <si>
    <t>序号</t>
  </si>
  <si>
    <t>准考证号码</t>
  </si>
  <si>
    <t>姓名</t>
  </si>
  <si>
    <t>性别</t>
  </si>
  <si>
    <t>笔试成绩</t>
  </si>
  <si>
    <t>1</t>
  </si>
  <si>
    <t>13235009008</t>
  </si>
  <si>
    <t>林敏锐</t>
  </si>
  <si>
    <t>男</t>
  </si>
  <si>
    <t>69.85</t>
  </si>
  <si>
    <t>13235203011</t>
  </si>
  <si>
    <t>罗晓丽</t>
  </si>
  <si>
    <t>女</t>
  </si>
  <si>
    <t>71.95</t>
  </si>
  <si>
    <t>13235203018</t>
  </si>
  <si>
    <t>黄莉媛</t>
  </si>
  <si>
    <t>68.35</t>
  </si>
  <si>
    <t>13235203019</t>
  </si>
  <si>
    <t>梁扬婷</t>
  </si>
  <si>
    <t>67.95</t>
  </si>
  <si>
    <t>56.60</t>
  </si>
  <si>
    <t>13235402004</t>
  </si>
  <si>
    <t>关智军</t>
  </si>
  <si>
    <t>70.25</t>
  </si>
  <si>
    <t>13235402005</t>
  </si>
  <si>
    <t>曾司利</t>
  </si>
  <si>
    <t>56.15</t>
  </si>
  <si>
    <t>13235402002</t>
  </si>
  <si>
    <t>曾昭贯</t>
  </si>
  <si>
    <t>55.15</t>
  </si>
  <si>
    <t>13235502006</t>
  </si>
  <si>
    <t>钟永晖</t>
  </si>
  <si>
    <t>60.65</t>
  </si>
  <si>
    <t>13235502008</t>
  </si>
  <si>
    <t>黄秋群</t>
  </si>
  <si>
    <t>49.75</t>
  </si>
  <si>
    <t>13235702012</t>
  </si>
  <si>
    <t>项秀凤</t>
  </si>
  <si>
    <t>65.45</t>
  </si>
  <si>
    <t>13235702011</t>
  </si>
  <si>
    <t>陈静娴</t>
  </si>
  <si>
    <t>65.40</t>
  </si>
  <si>
    <t>13235702016</t>
  </si>
  <si>
    <t>冯朵</t>
  </si>
  <si>
    <t>60.55</t>
  </si>
  <si>
    <t>13235809021</t>
  </si>
  <si>
    <t>李景芳</t>
  </si>
  <si>
    <t>62.70</t>
  </si>
  <si>
    <t>13235901002</t>
  </si>
  <si>
    <t>洪思娜</t>
  </si>
  <si>
    <t>60.10</t>
  </si>
  <si>
    <t>13235901003</t>
  </si>
  <si>
    <t>张晓彤</t>
  </si>
  <si>
    <t>49.50</t>
  </si>
  <si>
    <t>13236002023</t>
  </si>
  <si>
    <t>林华千</t>
  </si>
  <si>
    <t>62.30</t>
  </si>
  <si>
    <t>13236002026</t>
  </si>
  <si>
    <t>关小桃</t>
  </si>
  <si>
    <t>59.75</t>
  </si>
  <si>
    <t>13236002025</t>
  </si>
  <si>
    <t>许国庆</t>
  </si>
  <si>
    <t>53.75</t>
  </si>
  <si>
    <t>13236102027</t>
  </si>
  <si>
    <t>杨云彪</t>
  </si>
  <si>
    <t>57.60</t>
  </si>
  <si>
    <t>13236203020</t>
  </si>
  <si>
    <t>莫雅琴</t>
  </si>
  <si>
    <t>53.30</t>
  </si>
  <si>
    <t>13236302028</t>
  </si>
  <si>
    <t>钟月清</t>
  </si>
  <si>
    <t>61.80</t>
  </si>
  <si>
    <t>13236403021</t>
  </si>
  <si>
    <t>李东晓</t>
  </si>
  <si>
    <t>63.75</t>
  </si>
  <si>
    <t>13236701004</t>
  </si>
  <si>
    <t>黄乐思</t>
  </si>
  <si>
    <t>63.90</t>
  </si>
  <si>
    <t>13236701005</t>
  </si>
  <si>
    <t>周羡记</t>
  </si>
  <si>
    <t>49.60</t>
  </si>
  <si>
    <t>13236801009</t>
  </si>
  <si>
    <t>利俏红</t>
  </si>
  <si>
    <t>60.70</t>
  </si>
  <si>
    <t>13236801011</t>
  </si>
  <si>
    <t>郑小飞</t>
  </si>
  <si>
    <t>13236801006</t>
  </si>
  <si>
    <t>范秋红</t>
  </si>
  <si>
    <t>56.20</t>
  </si>
  <si>
    <t>51.40</t>
  </si>
  <si>
    <t>13236902029</t>
  </si>
  <si>
    <t>钟晓丹</t>
  </si>
  <si>
    <t>55.25</t>
  </si>
  <si>
    <t>13237201019</t>
  </si>
  <si>
    <t>钟柳莲</t>
  </si>
  <si>
    <t>72.30</t>
  </si>
  <si>
    <t>13237201018</t>
  </si>
  <si>
    <t>庄冬明</t>
  </si>
  <si>
    <t>62.90</t>
  </si>
  <si>
    <t>13237201017</t>
  </si>
  <si>
    <t>梁嘉芹</t>
  </si>
  <si>
    <t>58.00</t>
  </si>
  <si>
    <t>13237302030</t>
  </si>
  <si>
    <t>肖龙</t>
  </si>
  <si>
    <t>48.85</t>
  </si>
  <si>
    <t>13237501022</t>
  </si>
  <si>
    <t>陈美莲</t>
  </si>
  <si>
    <t>55.70</t>
  </si>
  <si>
    <t>13237701024</t>
  </si>
  <si>
    <t>林丽莉</t>
  </si>
  <si>
    <t>67.50</t>
  </si>
  <si>
    <t>13237701027</t>
  </si>
  <si>
    <t>梁燕飞</t>
  </si>
  <si>
    <t>66.50</t>
  </si>
  <si>
    <t>13237701025</t>
  </si>
  <si>
    <t>张章</t>
  </si>
  <si>
    <t>64.20</t>
  </si>
  <si>
    <t>13237801030</t>
  </si>
  <si>
    <t>陈菊</t>
  </si>
  <si>
    <t>13237801029</t>
  </si>
  <si>
    <t>洪颖雯</t>
  </si>
  <si>
    <t>46.30</t>
  </si>
  <si>
    <t>13237901031</t>
  </si>
  <si>
    <t>林崧崧</t>
  </si>
  <si>
    <t>64.70</t>
  </si>
  <si>
    <t>13238801032</t>
  </si>
  <si>
    <t>黄劲松</t>
  </si>
  <si>
    <t>面试成绩</t>
  </si>
  <si>
    <t>合成成绩合计</t>
  </si>
  <si>
    <t>拟体检对象</t>
  </si>
  <si>
    <t>阳江市城市房屋白蚁防治管理所专业技术岗位(职位代码：2352；聘用指标:1名)</t>
  </si>
  <si>
    <t>漠阳江双捷水利枢纽管护中心专业技术岗位(职位代码：2354；聘用指标:1名)</t>
  </si>
  <si>
    <t>阳江市公共卫生医院专业技术岗位中医师(职位代码：2372；聘用指标:1名)</t>
  </si>
  <si>
    <t>阳江市公共卫生医院专业技术岗位主管护师(职位代码：2375；聘用指标:1名)</t>
  </si>
  <si>
    <t>阳江市公共卫生医院专业技术岗位护师(职位代码：2377；聘用指标:1名)</t>
  </si>
  <si>
    <t>阳江市公共卫生医院专业技术岗位检验师(职位代码：2378；聘用指标:1名)</t>
  </si>
  <si>
    <t>阳江市市直事业单位公开招聘工作人员总成绩表</t>
  </si>
  <si>
    <t>阳江市建设工程施工图设计文件审查中心专业技术岗位(职位代码：2350；聘用指标：1名)</t>
  </si>
  <si>
    <t>笔试合成成绩(60%)</t>
  </si>
  <si>
    <t>面试合成成绩（40%）</t>
  </si>
  <si>
    <t>漠阳江双捷水利枢纽管护中心管理岗位(职位代码：2355；聘用指标:1名)</t>
  </si>
  <si>
    <t>漠阳江双捷水利枢纽管护中心管理岗位(职位代码：2357；聘用指标:1名)</t>
  </si>
  <si>
    <t>阳江市福利院专业技术岗位(职位代码：2358；聘用指标:1名)</t>
  </si>
  <si>
    <t>阳江市福利院专业技术岗位(职位代码：2359；聘用指标:1名)</t>
  </si>
  <si>
    <t>缺考</t>
  </si>
  <si>
    <t>阳江市环境卫生管理中心专业技术岗位(职位代码：2360；聘用指标:1名)</t>
  </si>
  <si>
    <t>阳江市环境卫生管理中心专业技术岗位(职位代码：2361；聘用指标:1名)</t>
  </si>
  <si>
    <t>阳江市环境卫生管理中心管理岗位十级(职位代码：2362；聘用指标:1名)</t>
  </si>
  <si>
    <t>阳江市园林管理中心专业技术岗位(职位代码：2363；聘用指标:1名)</t>
  </si>
  <si>
    <t>阳江市体育运动学校专业技术岗位(职位代码：2364；聘用指标:1名)</t>
  </si>
  <si>
    <t>广东两阳中学专业技术岗位校医(职位代码：2367；聘用指标:1名)</t>
  </si>
  <si>
    <t>广东两阳中学专业技术岗位护士(职位代码：2368；聘用指标:1名)</t>
  </si>
  <si>
    <t>阳江市妇女儿童活动中心管理岗位(职位代码：2369；聘用指标:1名)</t>
  </si>
  <si>
    <t>阳江市公共卫生医院专业技术岗位心理咨询师(职位代码：2373；聘用指标:1名)</t>
  </si>
  <si>
    <t>阳江市公共卫生医院专业技术岗位放射技师(职位代码：2379；聘用指标:1名)</t>
  </si>
  <si>
    <t>阳江市儒洞皮肤病防治院专业技术岗位麻风病防治医师(职位代码：2388；聘用指标:1名)</t>
  </si>
  <si>
    <t>√</t>
  </si>
  <si>
    <t>阳江市市直单位公开招聘合同制职员总成绩表</t>
  </si>
  <si>
    <t>阳江职业技术学院学生管理(职位代码：2389；聘用指标:1名)</t>
  </si>
  <si>
    <t>13238903022</t>
  </si>
  <si>
    <t>谢永裕</t>
  </si>
  <si>
    <t>阳江职业技术学院实验员(职位代码：2390；聘用指标:1名)</t>
  </si>
  <si>
    <t>13239004001</t>
  </si>
  <si>
    <t>黄成龙</t>
  </si>
  <si>
    <t>44.90</t>
  </si>
  <si>
    <t>阳江职业技术学院实验员(职位代码：2391；聘用指标:1名)</t>
  </si>
  <si>
    <t>13239104002</t>
  </si>
  <si>
    <t>谭晓明</t>
  </si>
  <si>
    <t>63.55</t>
  </si>
  <si>
    <t>13239104003</t>
  </si>
  <si>
    <t>李彤丰</t>
  </si>
  <si>
    <t>53.90</t>
  </si>
  <si>
    <t>广东海上丝绸之路博物馆水晶宫维护技术员(职位代码：2392；聘用指标:1名)</t>
  </si>
  <si>
    <t>13239204004</t>
  </si>
  <si>
    <t>周湘桂</t>
  </si>
  <si>
    <t>61.30</t>
  </si>
  <si>
    <t>阳江市公共工程管理局工程管理(职位代码：2394；聘用指标:1名)</t>
  </si>
  <si>
    <t>13239409009</t>
  </si>
  <si>
    <t>冯绍省</t>
  </si>
  <si>
    <t>58.50</t>
  </si>
  <si>
    <t>阳江市住房和城乡规划建设局海陵分局文员(职位代码：2395；聘用指标:1名)</t>
  </si>
  <si>
    <t>13239505026</t>
  </si>
  <si>
    <t>黄超婷</t>
  </si>
  <si>
    <t>67.00</t>
  </si>
  <si>
    <t>13239506014</t>
  </si>
  <si>
    <t>林建苹</t>
  </si>
  <si>
    <t>68.25</t>
  </si>
  <si>
    <t>13239505018</t>
  </si>
  <si>
    <t>陈喜平</t>
  </si>
  <si>
    <t>65.00</t>
  </si>
  <si>
    <t>阳江市城市综合管理局办公室文员(职位代码：2396；聘用指标:1名)</t>
  </si>
  <si>
    <t>13239606009</t>
  </si>
  <si>
    <t>周一帆</t>
  </si>
  <si>
    <t>49.90</t>
  </si>
  <si>
    <t>阳江市城市管理行政执法支队城管协管员(职位代码：2397；聘用指标:2名)</t>
  </si>
  <si>
    <t>13239707001</t>
  </si>
  <si>
    <t>冯炫智</t>
  </si>
  <si>
    <t>59.30</t>
  </si>
  <si>
    <t>13239706002</t>
  </si>
  <si>
    <t>欧赞杰</t>
  </si>
  <si>
    <t>60.95</t>
  </si>
  <si>
    <t>13239706004</t>
  </si>
  <si>
    <t>林留允</t>
  </si>
  <si>
    <t>62.40</t>
  </si>
  <si>
    <t>13239707002</t>
  </si>
  <si>
    <t>洪锦升</t>
  </si>
  <si>
    <t>58.70</t>
  </si>
  <si>
    <t>13239706008</t>
  </si>
  <si>
    <t>左宝庆</t>
  </si>
  <si>
    <t>13239706001</t>
  </si>
  <si>
    <t>关天南</t>
  </si>
  <si>
    <t>52.90</t>
  </si>
  <si>
    <t>阳江市文化馆美术培训教员(职位代码：2398；聘用指标:1名)</t>
  </si>
  <si>
    <t>13239807003</t>
  </si>
  <si>
    <t>杨雯静</t>
  </si>
  <si>
    <t>阳江市财政局投资审核中心投资审核业务人员(职位代码：2399；聘用指标:1名)</t>
  </si>
  <si>
    <t>13239907004</t>
  </si>
  <si>
    <t>王雪凤</t>
  </si>
  <si>
    <t>67.70</t>
  </si>
  <si>
    <t>阳江市财政局投资审核中心投资审核业务人员（职位代码：2400；聘用指标:2名)</t>
  </si>
  <si>
    <t>13240007006</t>
  </si>
  <si>
    <t>敖道恒</t>
  </si>
  <si>
    <t>67.80</t>
  </si>
  <si>
    <t>13240007005</t>
  </si>
  <si>
    <t>黄理番</t>
  </si>
  <si>
    <t>阳江市公安局特警支队勤务人员(职位代码：2401；聘用指标:3名)</t>
  </si>
  <si>
    <t>13240107011</t>
  </si>
  <si>
    <t>陈俊廷</t>
  </si>
  <si>
    <t>58.35</t>
  </si>
  <si>
    <t>13240107010</t>
  </si>
  <si>
    <t>李建锟</t>
  </si>
  <si>
    <t>54.50</t>
  </si>
  <si>
    <t>13240107014</t>
  </si>
  <si>
    <t>谭永志</t>
  </si>
  <si>
    <t>49.95</t>
  </si>
  <si>
    <t>13240107015</t>
  </si>
  <si>
    <t>程家升</t>
  </si>
  <si>
    <t>50.55</t>
  </si>
  <si>
    <t>13240107017</t>
  </si>
  <si>
    <t>梁建逢</t>
  </si>
  <si>
    <t>50.85</t>
  </si>
  <si>
    <t>13240107008</t>
  </si>
  <si>
    <t>邓淞锰</t>
  </si>
  <si>
    <t>45.15</t>
  </si>
  <si>
    <t>阳江市公安局高新区分局财务人员(职位代码：2402；聘用指标:1名)</t>
  </si>
  <si>
    <t>13240214021</t>
  </si>
  <si>
    <t>冯惠姬</t>
  </si>
  <si>
    <t>64.60</t>
  </si>
  <si>
    <t>13240214014</t>
  </si>
  <si>
    <t>敖春恋</t>
  </si>
  <si>
    <t>59.85</t>
  </si>
  <si>
    <t>13240214018</t>
  </si>
  <si>
    <t>郑雨沛</t>
  </si>
  <si>
    <t>56.40</t>
  </si>
  <si>
    <t>阳江市公安局高新区分局文秘人员(职位代码：2403；聘用指标:1名)</t>
  </si>
  <si>
    <t>13240314022</t>
  </si>
  <si>
    <t>谭军兰</t>
  </si>
  <si>
    <t>51.20</t>
  </si>
  <si>
    <t>13240314023</t>
  </si>
  <si>
    <t>陈河秀</t>
  </si>
  <si>
    <t>50.45</t>
  </si>
  <si>
    <t>阳江市公安局高新区分局计算机网络维护员(职位代码：2404；聘用指标:1名)</t>
  </si>
  <si>
    <t>13240414031</t>
  </si>
  <si>
    <t>罗世聪</t>
  </si>
  <si>
    <t>13240414024</t>
  </si>
  <si>
    <t>林文定</t>
  </si>
  <si>
    <t>52.75</t>
  </si>
  <si>
    <t>13240414028</t>
  </si>
  <si>
    <t>梁德锦</t>
  </si>
  <si>
    <t>48.00</t>
  </si>
  <si>
    <t>阳江市公安局高新区分局户籍协管员(职位代码：2405；聘用指标:1名)</t>
  </si>
  <si>
    <t>13240510019</t>
  </si>
  <si>
    <t>柳中梦</t>
  </si>
  <si>
    <t>66.70</t>
  </si>
  <si>
    <t>13240514011</t>
  </si>
  <si>
    <t>罗眯</t>
  </si>
  <si>
    <t>68.30</t>
  </si>
  <si>
    <t>13240511020</t>
  </si>
  <si>
    <t>莫镓闽</t>
  </si>
  <si>
    <t>65.60</t>
  </si>
  <si>
    <t>阳江市公安局高新区分局档案管理员(职位代码：2406；聘用指标:1名)</t>
  </si>
  <si>
    <t>13240613019</t>
  </si>
  <si>
    <t>莫丹丹</t>
  </si>
  <si>
    <t>65.15</t>
  </si>
  <si>
    <t>13240612018</t>
  </si>
  <si>
    <t>林静</t>
  </si>
  <si>
    <t>64.30</t>
  </si>
  <si>
    <t>13240613012</t>
  </si>
  <si>
    <t>陈秋艳</t>
  </si>
  <si>
    <t>阳江市消费者委员会职员(职位代码：2408；聘用指标:2名)</t>
  </si>
  <si>
    <t>13240809020</t>
  </si>
  <si>
    <t>岑泳莹</t>
  </si>
  <si>
    <t>75.65</t>
  </si>
  <si>
    <t>13240808021</t>
  </si>
  <si>
    <t>何秋燕</t>
  </si>
  <si>
    <t>67.30</t>
  </si>
  <si>
    <t>13240809029</t>
  </si>
  <si>
    <t>冯雪妮</t>
  </si>
  <si>
    <t>68.20</t>
  </si>
  <si>
    <t>13240807028</t>
  </si>
  <si>
    <t>程美成</t>
  </si>
  <si>
    <t>64.80</t>
  </si>
  <si>
    <t>13240808026</t>
  </si>
  <si>
    <t>关潘</t>
  </si>
  <si>
    <t>68.85</t>
  </si>
  <si>
    <t>13240809025</t>
  </si>
  <si>
    <t>谢俏霞</t>
  </si>
  <si>
    <t>64.85</t>
  </si>
  <si>
    <t>阳江市民兵武器装备仓库仓库管理员(职位代码：2409；聘用指标:2名)</t>
  </si>
  <si>
    <t>笔试合成成绩(50%)</t>
  </si>
  <si>
    <t>面试合成成绩（30%）</t>
  </si>
  <si>
    <t>实操成绩</t>
  </si>
  <si>
    <t>实操合成成绩(20%)</t>
  </si>
  <si>
    <t>13240903028</t>
  </si>
  <si>
    <t>杨永</t>
  </si>
  <si>
    <t>45.70</t>
  </si>
  <si>
    <t>阳江市民兵武器装备仓库仓库管理员(职位代码：2410；聘用指标:6名)</t>
  </si>
  <si>
    <t>13241003030</t>
  </si>
  <si>
    <t>袁亮</t>
  </si>
  <si>
    <t>56.85</t>
  </si>
  <si>
    <t>13241003029</t>
  </si>
  <si>
    <t>柯智文</t>
  </si>
  <si>
    <t>57.30</t>
  </si>
  <si>
    <t>13241003024</t>
  </si>
  <si>
    <t>蔡丹洁</t>
  </si>
  <si>
    <t>44.50</t>
  </si>
  <si>
    <t>13241003025</t>
  </si>
  <si>
    <t>张婷</t>
  </si>
  <si>
    <t>41.75</t>
  </si>
  <si>
    <t>13241003023</t>
  </si>
  <si>
    <t>李孟飞</t>
  </si>
  <si>
    <t>42.30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</si>
</sst>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_);[Red]\(0.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 "/>
    <numFmt numFmtId="191" formatCode="0.00_);[Red]\(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49" fontId="23" fillId="0" borderId="10" xfId="41" applyNumberFormat="1" applyFont="1" applyBorder="1" applyAlignment="1">
      <alignment horizontal="center" vertical="center"/>
      <protection/>
    </xf>
    <xf numFmtId="0" fontId="23" fillId="0" borderId="10" xfId="41" applyFont="1" applyBorder="1" applyAlignment="1">
      <alignment horizontal="center" vertical="center"/>
      <protection/>
    </xf>
    <xf numFmtId="0" fontId="23" fillId="0" borderId="10" xfId="4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191" fontId="23" fillId="0" borderId="10" xfId="41" applyNumberFormat="1" applyFont="1" applyFill="1" applyBorder="1" applyAlignment="1">
      <alignment horizontal="center" vertical="center" wrapText="1"/>
      <protection/>
    </xf>
    <xf numFmtId="191" fontId="0" fillId="0" borderId="0" xfId="0" applyNumberFormat="1" applyAlignment="1">
      <alignment horizontal="center" vertical="center"/>
    </xf>
    <xf numFmtId="191" fontId="24" fillId="0" borderId="10" xfId="0" applyNumberFormat="1" applyFont="1" applyBorder="1" applyAlignment="1">
      <alignment horizontal="center" vertical="center" wrapText="1"/>
    </xf>
    <xf numFmtId="191" fontId="23" fillId="0" borderId="10" xfId="41" applyNumberFormat="1" applyFont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49" fontId="25" fillId="0" borderId="10" xfId="43" applyNumberFormat="1" applyFont="1" applyBorder="1" applyAlignment="1">
      <alignment horizontal="center" vertical="center"/>
      <protection/>
    </xf>
    <xf numFmtId="191" fontId="25" fillId="0" borderId="10" xfId="43" applyNumberFormat="1" applyFont="1" applyBorder="1" applyAlignment="1">
      <alignment horizontal="center" vertical="center"/>
      <protection/>
    </xf>
    <xf numFmtId="19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40" applyFont="1" applyBorder="1" applyAlignment="1">
      <alignment horizontal="center" vertical="center"/>
      <protection/>
    </xf>
    <xf numFmtId="191" fontId="0" fillId="0" borderId="10" xfId="40" applyNumberFormat="1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0" xfId="40" applyFont="1" applyBorder="1" applyAlignment="1">
      <alignment horizontal="center" vertical="center"/>
      <protection/>
    </xf>
    <xf numFmtId="49" fontId="25" fillId="0" borderId="0" xfId="43" applyNumberFormat="1" applyFont="1" applyBorder="1" applyAlignment="1">
      <alignment horizontal="center" vertical="center"/>
      <protection/>
    </xf>
    <xf numFmtId="191" fontId="25" fillId="0" borderId="0" xfId="43" applyNumberFormat="1" applyFont="1" applyBorder="1" applyAlignment="1">
      <alignment horizontal="center" vertical="center"/>
      <protection/>
    </xf>
    <xf numFmtId="191" fontId="0" fillId="0" borderId="0" xfId="0" applyNumberFormat="1" applyFont="1" applyBorder="1" applyAlignment="1">
      <alignment horizontal="center" vertical="center"/>
    </xf>
    <xf numFmtId="191" fontId="0" fillId="0" borderId="0" xfId="40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40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90" fontId="22" fillId="0" borderId="0" xfId="0" applyNumberFormat="1" applyFont="1" applyBorder="1" applyAlignment="1">
      <alignment horizontal="center" vertical="center" wrapText="1"/>
    </xf>
    <xf numFmtId="49" fontId="0" fillId="0" borderId="10" xfId="41" applyNumberFormat="1" applyFont="1" applyBorder="1" applyAlignment="1">
      <alignment horizontal="left" vertical="center" wrapText="1"/>
      <protection/>
    </xf>
    <xf numFmtId="49" fontId="0" fillId="0" borderId="10" xfId="41" applyNumberFormat="1" applyFont="1" applyBorder="1" applyAlignment="1">
      <alignment horizontal="left" vertical="center" wrapText="1"/>
      <protection/>
    </xf>
    <xf numFmtId="190" fontId="22" fillId="0" borderId="11" xfId="0" applyNumberFormat="1" applyFont="1" applyBorder="1" applyAlignment="1">
      <alignment horizontal="center" vertical="center" wrapText="1"/>
    </xf>
    <xf numFmtId="0" fontId="0" fillId="0" borderId="12" xfId="42" applyFont="1" applyBorder="1" applyAlignment="1">
      <alignment horizontal="left" vertical="center" wrapText="1"/>
      <protection/>
    </xf>
    <xf numFmtId="0" fontId="0" fillId="0" borderId="13" xfId="42" applyFont="1" applyBorder="1" applyAlignment="1">
      <alignment horizontal="left" vertical="center" wrapText="1"/>
      <protection/>
    </xf>
    <xf numFmtId="0" fontId="0" fillId="0" borderId="14" xfId="42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191" fontId="23" fillId="0" borderId="10" xfId="41" applyNumberFormat="1" applyFont="1" applyFill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/>
      <protection/>
    </xf>
    <xf numFmtId="49" fontId="25" fillId="0" borderId="10" xfId="43" applyNumberFormat="1" applyFont="1" applyBorder="1" applyAlignment="1">
      <alignment horizontal="center" vertical="center"/>
      <protection/>
    </xf>
    <xf numFmtId="191" fontId="25" fillId="0" borderId="10" xfId="43" applyNumberFormat="1" applyFont="1" applyBorder="1" applyAlignment="1">
      <alignment horizontal="center" vertical="center"/>
      <protection/>
    </xf>
    <xf numFmtId="191" fontId="0" fillId="0" borderId="10" xfId="40" applyNumberFormat="1" applyFont="1" applyBorder="1" applyAlignment="1">
      <alignment horizontal="center" vertical="center"/>
      <protection/>
    </xf>
    <xf numFmtId="191" fontId="0" fillId="0" borderId="12" xfId="40" applyNumberFormat="1" applyFont="1" applyBorder="1" applyAlignment="1">
      <alignment horizontal="center" vertical="center"/>
      <protection/>
    </xf>
    <xf numFmtId="191" fontId="0" fillId="0" borderId="14" xfId="40" applyNumberFormat="1" applyFont="1" applyBorder="1" applyAlignment="1">
      <alignment horizontal="center" vertical="center"/>
      <protection/>
    </xf>
    <xf numFmtId="191" fontId="0" fillId="0" borderId="12" xfId="0" applyNumberFormat="1" applyFont="1" applyBorder="1" applyAlignment="1">
      <alignment horizontal="center" vertical="center"/>
    </xf>
    <xf numFmtId="191" fontId="0" fillId="0" borderId="14" xfId="0" applyNumberFormat="1" applyFont="1" applyBorder="1" applyAlignment="1">
      <alignment horizontal="center" vertical="center"/>
    </xf>
    <xf numFmtId="19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1" fontId="0" fillId="0" borderId="10" xfId="40" applyNumberFormat="1" applyFont="1" applyBorder="1" applyAlignment="1">
      <alignment horizontal="center" vertical="center"/>
      <protection/>
    </xf>
    <xf numFmtId="191" fontId="0" fillId="0" borderId="10" xfId="0" applyNumberFormat="1" applyFont="1" applyBorder="1" applyAlignment="1">
      <alignment horizontal="center" vertical="center"/>
    </xf>
    <xf numFmtId="0" fontId="0" fillId="0" borderId="0" xfId="40" applyFont="1" applyBorder="1" applyAlignment="1">
      <alignment horizontal="center" vertical="center"/>
      <protection/>
    </xf>
    <xf numFmtId="49" fontId="25" fillId="0" borderId="0" xfId="43" applyNumberFormat="1" applyFont="1" applyBorder="1" applyAlignment="1">
      <alignment horizontal="center" vertical="center"/>
      <protection/>
    </xf>
    <xf numFmtId="191" fontId="25" fillId="0" borderId="0" xfId="43" applyNumberFormat="1" applyFont="1" applyBorder="1" applyAlignment="1">
      <alignment horizontal="center" vertical="center"/>
      <protection/>
    </xf>
    <xf numFmtId="191" fontId="0" fillId="0" borderId="0" xfId="40" applyNumberFormat="1" applyFont="1" applyBorder="1" applyAlignment="1">
      <alignment horizontal="center" vertical="center"/>
      <protection/>
    </xf>
    <xf numFmtId="19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42" applyFont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191" fontId="0" fillId="0" borderId="0" xfId="0" applyNumberFormat="1" applyAlignment="1">
      <alignment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1" xfId="40"/>
    <cellStyle name="常规_26" xfId="41"/>
    <cellStyle name="常规_33_27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workbookViewId="0" topLeftCell="A1">
      <selection activeCell="P6" sqref="P6"/>
    </sheetView>
  </sheetViews>
  <sheetFormatPr defaultColWidth="9.00390625" defaultRowHeight="14.25"/>
  <cols>
    <col min="1" max="1" width="5.00390625" style="0" customWidth="1"/>
    <col min="2" max="2" width="12.875" style="0" customWidth="1"/>
    <col min="3" max="3" width="6.125" style="0" customWidth="1"/>
    <col min="4" max="4" width="5.875" style="0" customWidth="1"/>
    <col min="5" max="5" width="5.625" style="58" customWidth="1"/>
    <col min="6" max="6" width="9.00390625" style="58" customWidth="1"/>
    <col min="7" max="7" width="6.875" style="6" customWidth="1"/>
    <col min="8" max="8" width="9.00390625" style="58" customWidth="1"/>
    <col min="9" max="9" width="8.00390625" style="58" customWidth="1"/>
    <col min="10" max="10" width="7.75390625" style="58" customWidth="1"/>
    <col min="11" max="11" width="7.625" style="0" customWidth="1"/>
    <col min="12" max="12" width="6.875" style="0" customWidth="1"/>
  </cols>
  <sheetData>
    <row r="1" spans="1:12" ht="41.25" customHeight="1">
      <c r="A1" s="31" t="s">
        <v>157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35" customFormat="1" ht="17.25" customHeight="1">
      <c r="A2" s="32" t="s">
        <v>158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12" ht="46.5">
      <c r="A3" s="1" t="s">
        <v>0</v>
      </c>
      <c r="B3" s="2" t="s">
        <v>1</v>
      </c>
      <c r="C3" s="2" t="s">
        <v>2</v>
      </c>
      <c r="D3" s="3" t="s">
        <v>3</v>
      </c>
      <c r="E3" s="8" t="s">
        <v>4</v>
      </c>
      <c r="F3" s="7" t="s">
        <v>138</v>
      </c>
      <c r="G3" s="36" t="s">
        <v>127</v>
      </c>
      <c r="H3" s="36"/>
      <c r="I3" s="36" t="s">
        <v>139</v>
      </c>
      <c r="J3" s="36"/>
      <c r="K3" s="3" t="s">
        <v>128</v>
      </c>
      <c r="L3" s="3" t="s">
        <v>129</v>
      </c>
    </row>
    <row r="4" spans="1:12" ht="15">
      <c r="A4" s="37">
        <v>1</v>
      </c>
      <c r="B4" s="38" t="s">
        <v>159</v>
      </c>
      <c r="C4" s="38" t="s">
        <v>160</v>
      </c>
      <c r="D4" s="38" t="s">
        <v>8</v>
      </c>
      <c r="E4" s="39" t="s">
        <v>38</v>
      </c>
      <c r="F4" s="40">
        <f>E4*0.6</f>
        <v>39.27</v>
      </c>
      <c r="G4" s="41">
        <v>68.05</v>
      </c>
      <c r="H4" s="42"/>
      <c r="I4" s="43">
        <f>G4*0.4</f>
        <v>27.22</v>
      </c>
      <c r="J4" s="44"/>
      <c r="K4" s="45">
        <f>F4+I4</f>
        <v>66.49000000000001</v>
      </c>
      <c r="L4" s="46" t="s">
        <v>156</v>
      </c>
    </row>
    <row r="5" spans="1:12" s="35" customFormat="1" ht="17.25" customHeight="1">
      <c r="A5" s="32" t="s">
        <v>161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1:12" ht="46.5">
      <c r="A6" s="1" t="s">
        <v>0</v>
      </c>
      <c r="B6" s="2" t="s">
        <v>1</v>
      </c>
      <c r="C6" s="2" t="s">
        <v>2</v>
      </c>
      <c r="D6" s="3" t="s">
        <v>3</v>
      </c>
      <c r="E6" s="8" t="s">
        <v>4</v>
      </c>
      <c r="F6" s="7" t="s">
        <v>138</v>
      </c>
      <c r="G6" s="36" t="s">
        <v>127</v>
      </c>
      <c r="H6" s="36"/>
      <c r="I6" s="36" t="s">
        <v>139</v>
      </c>
      <c r="J6" s="36"/>
      <c r="K6" s="3" t="s">
        <v>128</v>
      </c>
      <c r="L6" s="3" t="s">
        <v>129</v>
      </c>
    </row>
    <row r="7" spans="1:12" ht="15">
      <c r="A7" s="37">
        <v>1</v>
      </c>
      <c r="B7" s="38" t="s">
        <v>162</v>
      </c>
      <c r="C7" s="38" t="s">
        <v>163</v>
      </c>
      <c r="D7" s="38" t="s">
        <v>8</v>
      </c>
      <c r="E7" s="39" t="s">
        <v>164</v>
      </c>
      <c r="F7" s="40">
        <f>E7*0.6</f>
        <v>26.939999999999998</v>
      </c>
      <c r="G7" s="41">
        <v>70</v>
      </c>
      <c r="H7" s="42"/>
      <c r="I7" s="43">
        <f>G7*0.4</f>
        <v>28</v>
      </c>
      <c r="J7" s="44"/>
      <c r="K7" s="45">
        <f>F7+I7</f>
        <v>54.94</v>
      </c>
      <c r="L7" s="46"/>
    </row>
    <row r="8" spans="1:12" s="35" customFormat="1" ht="17.25" customHeight="1">
      <c r="A8" s="32" t="s">
        <v>165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4"/>
    </row>
    <row r="9" spans="1:12" ht="46.5">
      <c r="A9" s="1" t="s">
        <v>0</v>
      </c>
      <c r="B9" s="2" t="s">
        <v>1</v>
      </c>
      <c r="C9" s="2" t="s">
        <v>2</v>
      </c>
      <c r="D9" s="3" t="s">
        <v>3</v>
      </c>
      <c r="E9" s="8" t="s">
        <v>4</v>
      </c>
      <c r="F9" s="7" t="s">
        <v>138</v>
      </c>
      <c r="G9" s="36" t="s">
        <v>127</v>
      </c>
      <c r="H9" s="36"/>
      <c r="I9" s="36" t="s">
        <v>139</v>
      </c>
      <c r="J9" s="36"/>
      <c r="K9" s="3" t="s">
        <v>128</v>
      </c>
      <c r="L9" s="3" t="s">
        <v>129</v>
      </c>
    </row>
    <row r="10" spans="1:12" ht="15">
      <c r="A10" s="37">
        <v>1</v>
      </c>
      <c r="B10" s="38" t="s">
        <v>166</v>
      </c>
      <c r="C10" s="38" t="s">
        <v>167</v>
      </c>
      <c r="D10" s="38" t="s">
        <v>12</v>
      </c>
      <c r="E10" s="39" t="s">
        <v>168</v>
      </c>
      <c r="F10" s="40">
        <f>E10*0.6</f>
        <v>38.129999999999995</v>
      </c>
      <c r="G10" s="41">
        <v>80.75</v>
      </c>
      <c r="H10" s="42"/>
      <c r="I10" s="43">
        <f>G10*0.4</f>
        <v>32.300000000000004</v>
      </c>
      <c r="J10" s="44"/>
      <c r="K10" s="45">
        <f>F10+I10</f>
        <v>70.43</v>
      </c>
      <c r="L10" s="46" t="s">
        <v>156</v>
      </c>
    </row>
    <row r="11" spans="1:12" ht="15">
      <c r="A11" s="37">
        <v>2</v>
      </c>
      <c r="B11" s="38" t="s">
        <v>169</v>
      </c>
      <c r="C11" s="38" t="s">
        <v>170</v>
      </c>
      <c r="D11" s="38" t="s">
        <v>8</v>
      </c>
      <c r="E11" s="39" t="s">
        <v>171</v>
      </c>
      <c r="F11" s="40">
        <f>E11*0.6</f>
        <v>32.339999999999996</v>
      </c>
      <c r="G11" s="41">
        <v>62.25</v>
      </c>
      <c r="H11" s="42"/>
      <c r="I11" s="43">
        <f>G11*0.4</f>
        <v>24.900000000000002</v>
      </c>
      <c r="J11" s="44"/>
      <c r="K11" s="45">
        <f>F11+I11</f>
        <v>57.239999999999995</v>
      </c>
      <c r="L11" s="46"/>
    </row>
    <row r="12" spans="1:12" s="35" customFormat="1" ht="17.25" customHeight="1">
      <c r="A12" s="32" t="s">
        <v>172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4"/>
    </row>
    <row r="13" spans="1:12" ht="46.5">
      <c r="A13" s="1" t="s">
        <v>0</v>
      </c>
      <c r="B13" s="2" t="s">
        <v>1</v>
      </c>
      <c r="C13" s="2" t="s">
        <v>2</v>
      </c>
      <c r="D13" s="3" t="s">
        <v>3</v>
      </c>
      <c r="E13" s="8" t="s">
        <v>4</v>
      </c>
      <c r="F13" s="7" t="s">
        <v>138</v>
      </c>
      <c r="G13" s="36" t="s">
        <v>127</v>
      </c>
      <c r="H13" s="36"/>
      <c r="I13" s="36" t="s">
        <v>139</v>
      </c>
      <c r="J13" s="36"/>
      <c r="K13" s="3" t="s">
        <v>128</v>
      </c>
      <c r="L13" s="3" t="s">
        <v>129</v>
      </c>
    </row>
    <row r="14" spans="1:12" ht="15">
      <c r="A14" s="37">
        <v>1</v>
      </c>
      <c r="B14" s="38" t="s">
        <v>173</v>
      </c>
      <c r="C14" s="38" t="s">
        <v>174</v>
      </c>
      <c r="D14" s="38" t="s">
        <v>8</v>
      </c>
      <c r="E14" s="39" t="s">
        <v>175</v>
      </c>
      <c r="F14" s="40">
        <f>E14*0.6</f>
        <v>36.779999999999994</v>
      </c>
      <c r="G14" s="41">
        <v>70.2</v>
      </c>
      <c r="H14" s="42"/>
      <c r="I14" s="43">
        <f>G14*0.4</f>
        <v>28.080000000000002</v>
      </c>
      <c r="J14" s="44"/>
      <c r="K14" s="45">
        <f>F14+I14</f>
        <v>64.86</v>
      </c>
      <c r="L14" s="46" t="s">
        <v>156</v>
      </c>
    </row>
    <row r="15" spans="1:12" s="35" customFormat="1" ht="17.25" customHeight="1">
      <c r="A15" s="32" t="s">
        <v>176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4"/>
    </row>
    <row r="16" spans="1:12" ht="46.5">
      <c r="A16" s="1" t="s">
        <v>0</v>
      </c>
      <c r="B16" s="2" t="s">
        <v>1</v>
      </c>
      <c r="C16" s="2" t="s">
        <v>2</v>
      </c>
      <c r="D16" s="3" t="s">
        <v>3</v>
      </c>
      <c r="E16" s="8" t="s">
        <v>4</v>
      </c>
      <c r="F16" s="7" t="s">
        <v>138</v>
      </c>
      <c r="G16" s="36" t="s">
        <v>127</v>
      </c>
      <c r="H16" s="36"/>
      <c r="I16" s="36" t="s">
        <v>139</v>
      </c>
      <c r="J16" s="36"/>
      <c r="K16" s="3" t="s">
        <v>128</v>
      </c>
      <c r="L16" s="3" t="s">
        <v>129</v>
      </c>
    </row>
    <row r="17" spans="1:12" ht="15">
      <c r="A17" s="37">
        <v>1</v>
      </c>
      <c r="B17" s="38" t="s">
        <v>177</v>
      </c>
      <c r="C17" s="38" t="s">
        <v>178</v>
      </c>
      <c r="D17" s="38" t="s">
        <v>8</v>
      </c>
      <c r="E17" s="39" t="s">
        <v>179</v>
      </c>
      <c r="F17" s="40">
        <f>E17*0.6</f>
        <v>35.1</v>
      </c>
      <c r="G17" s="41">
        <v>73.35</v>
      </c>
      <c r="H17" s="42"/>
      <c r="I17" s="43">
        <f>G17*0.4</f>
        <v>29.34</v>
      </c>
      <c r="J17" s="44"/>
      <c r="K17" s="45">
        <f>F17+I17</f>
        <v>64.44</v>
      </c>
      <c r="L17" s="46" t="s">
        <v>156</v>
      </c>
    </row>
    <row r="18" spans="1:12" s="35" customFormat="1" ht="17.25" customHeight="1">
      <c r="A18" s="32" t="s">
        <v>180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4"/>
    </row>
    <row r="19" spans="1:12" ht="46.5">
      <c r="A19" s="1" t="s">
        <v>0</v>
      </c>
      <c r="B19" s="2" t="s">
        <v>1</v>
      </c>
      <c r="C19" s="2" t="s">
        <v>2</v>
      </c>
      <c r="D19" s="3" t="s">
        <v>3</v>
      </c>
      <c r="E19" s="8" t="s">
        <v>4</v>
      </c>
      <c r="F19" s="7" t="s">
        <v>138</v>
      </c>
      <c r="G19" s="36" t="s">
        <v>127</v>
      </c>
      <c r="H19" s="36"/>
      <c r="I19" s="36" t="s">
        <v>139</v>
      </c>
      <c r="J19" s="36"/>
      <c r="K19" s="3" t="s">
        <v>128</v>
      </c>
      <c r="L19" s="3" t="s">
        <v>129</v>
      </c>
    </row>
    <row r="20" spans="1:12" ht="15">
      <c r="A20" s="37">
        <v>1</v>
      </c>
      <c r="B20" s="38" t="s">
        <v>181</v>
      </c>
      <c r="C20" s="38" t="s">
        <v>182</v>
      </c>
      <c r="D20" s="38" t="s">
        <v>12</v>
      </c>
      <c r="E20" s="39" t="s">
        <v>183</v>
      </c>
      <c r="F20" s="40">
        <f>E20*0.6</f>
        <v>40.199999999999996</v>
      </c>
      <c r="G20" s="41">
        <v>84.55</v>
      </c>
      <c r="H20" s="42"/>
      <c r="I20" s="43">
        <f>G20*0.4</f>
        <v>33.82</v>
      </c>
      <c r="J20" s="44"/>
      <c r="K20" s="45">
        <f>F20+I20</f>
        <v>74.02</v>
      </c>
      <c r="L20" s="46" t="s">
        <v>156</v>
      </c>
    </row>
    <row r="21" spans="1:12" ht="15">
      <c r="A21" s="37">
        <v>2</v>
      </c>
      <c r="B21" s="38" t="s">
        <v>184</v>
      </c>
      <c r="C21" s="38" t="s">
        <v>185</v>
      </c>
      <c r="D21" s="38" t="s">
        <v>12</v>
      </c>
      <c r="E21" s="39" t="s">
        <v>186</v>
      </c>
      <c r="F21" s="40">
        <f>E21*0.6</f>
        <v>40.949999999999996</v>
      </c>
      <c r="G21" s="41">
        <v>81.55</v>
      </c>
      <c r="H21" s="42"/>
      <c r="I21" s="43">
        <f>G21*0.4</f>
        <v>32.62</v>
      </c>
      <c r="J21" s="44"/>
      <c r="K21" s="45">
        <f>F21+I21</f>
        <v>73.57</v>
      </c>
      <c r="L21" s="46"/>
    </row>
    <row r="22" spans="1:12" ht="15">
      <c r="A22" s="37">
        <v>3</v>
      </c>
      <c r="B22" s="38" t="s">
        <v>187</v>
      </c>
      <c r="C22" s="38" t="s">
        <v>188</v>
      </c>
      <c r="D22" s="38" t="s">
        <v>12</v>
      </c>
      <c r="E22" s="39" t="s">
        <v>189</v>
      </c>
      <c r="F22" s="40">
        <f>E22*0.6</f>
        <v>39</v>
      </c>
      <c r="G22" s="41">
        <v>83.15</v>
      </c>
      <c r="H22" s="42"/>
      <c r="I22" s="43">
        <f>G22*0.4</f>
        <v>33.260000000000005</v>
      </c>
      <c r="J22" s="44"/>
      <c r="K22" s="45">
        <f>F22+I22</f>
        <v>72.26</v>
      </c>
      <c r="L22" s="46"/>
    </row>
    <row r="23" spans="1:12" s="35" customFormat="1" ht="17.25" customHeight="1">
      <c r="A23" s="32" t="s">
        <v>190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4"/>
    </row>
    <row r="24" spans="1:12" ht="46.5">
      <c r="A24" s="1" t="s">
        <v>0</v>
      </c>
      <c r="B24" s="2" t="s">
        <v>1</v>
      </c>
      <c r="C24" s="2" t="s">
        <v>2</v>
      </c>
      <c r="D24" s="3" t="s">
        <v>3</v>
      </c>
      <c r="E24" s="8" t="s">
        <v>4</v>
      </c>
      <c r="F24" s="7" t="s">
        <v>138</v>
      </c>
      <c r="G24" s="36" t="s">
        <v>127</v>
      </c>
      <c r="H24" s="36"/>
      <c r="I24" s="36" t="s">
        <v>139</v>
      </c>
      <c r="J24" s="36"/>
      <c r="K24" s="3" t="s">
        <v>128</v>
      </c>
      <c r="L24" s="3" t="s">
        <v>129</v>
      </c>
    </row>
    <row r="25" spans="1:12" ht="15">
      <c r="A25" s="37">
        <v>1</v>
      </c>
      <c r="B25" s="38" t="s">
        <v>191</v>
      </c>
      <c r="C25" s="38" t="s">
        <v>192</v>
      </c>
      <c r="D25" s="38" t="s">
        <v>8</v>
      </c>
      <c r="E25" s="39" t="s">
        <v>193</v>
      </c>
      <c r="F25" s="40">
        <f>E25*0.6</f>
        <v>29.939999999999998</v>
      </c>
      <c r="G25" s="41">
        <v>71.15</v>
      </c>
      <c r="H25" s="42"/>
      <c r="I25" s="43">
        <f>G25*0.4</f>
        <v>28.460000000000004</v>
      </c>
      <c r="J25" s="44"/>
      <c r="K25" s="45">
        <f>F25+I25</f>
        <v>58.400000000000006</v>
      </c>
      <c r="L25" s="46"/>
    </row>
    <row r="26" spans="1:12" s="35" customFormat="1" ht="17.25" customHeight="1">
      <c r="A26" s="32" t="s">
        <v>194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46.5">
      <c r="A27" s="1" t="s">
        <v>0</v>
      </c>
      <c r="B27" s="2" t="s">
        <v>1</v>
      </c>
      <c r="C27" s="2" t="s">
        <v>2</v>
      </c>
      <c r="D27" s="3" t="s">
        <v>3</v>
      </c>
      <c r="E27" s="8" t="s">
        <v>4</v>
      </c>
      <c r="F27" s="7" t="s">
        <v>138</v>
      </c>
      <c r="G27" s="36" t="s">
        <v>127</v>
      </c>
      <c r="H27" s="36"/>
      <c r="I27" s="36" t="s">
        <v>139</v>
      </c>
      <c r="J27" s="36"/>
      <c r="K27" s="3" t="s">
        <v>128</v>
      </c>
      <c r="L27" s="3" t="s">
        <v>129</v>
      </c>
    </row>
    <row r="28" spans="1:12" ht="15">
      <c r="A28" s="37">
        <v>1</v>
      </c>
      <c r="B28" s="38" t="s">
        <v>195</v>
      </c>
      <c r="C28" s="38" t="s">
        <v>196</v>
      </c>
      <c r="D28" s="38" t="s">
        <v>8</v>
      </c>
      <c r="E28" s="39" t="s">
        <v>197</v>
      </c>
      <c r="F28" s="40">
        <f aca="true" t="shared" si="0" ref="F28:F33">E28*0.6</f>
        <v>35.58</v>
      </c>
      <c r="G28" s="41">
        <v>85.8</v>
      </c>
      <c r="H28" s="42"/>
      <c r="I28" s="43">
        <f>G28*0.4</f>
        <v>34.32</v>
      </c>
      <c r="J28" s="44"/>
      <c r="K28" s="45">
        <f aca="true" t="shared" si="1" ref="K28:K33">F28+I28</f>
        <v>69.9</v>
      </c>
      <c r="L28" s="46" t="s">
        <v>156</v>
      </c>
    </row>
    <row r="29" spans="1:12" ht="15">
      <c r="A29" s="37">
        <v>2</v>
      </c>
      <c r="B29" s="38" t="s">
        <v>198</v>
      </c>
      <c r="C29" s="38" t="s">
        <v>199</v>
      </c>
      <c r="D29" s="38" t="s">
        <v>8</v>
      </c>
      <c r="E29" s="39" t="s">
        <v>200</v>
      </c>
      <c r="F29" s="40">
        <f t="shared" si="0"/>
        <v>36.57</v>
      </c>
      <c r="G29" s="41">
        <v>76.95</v>
      </c>
      <c r="H29" s="42"/>
      <c r="I29" s="43">
        <f>G29*0.4</f>
        <v>30.78</v>
      </c>
      <c r="J29" s="44"/>
      <c r="K29" s="45">
        <f t="shared" si="1"/>
        <v>67.35</v>
      </c>
      <c r="L29" s="46" t="s">
        <v>156</v>
      </c>
    </row>
    <row r="30" spans="1:12" ht="15">
      <c r="A30" s="37">
        <v>3</v>
      </c>
      <c r="B30" s="38" t="s">
        <v>201</v>
      </c>
      <c r="C30" s="38" t="s">
        <v>202</v>
      </c>
      <c r="D30" s="38" t="s">
        <v>8</v>
      </c>
      <c r="E30" s="39" t="s">
        <v>203</v>
      </c>
      <c r="F30" s="40">
        <f t="shared" si="0"/>
        <v>37.44</v>
      </c>
      <c r="G30" s="41">
        <v>73.3</v>
      </c>
      <c r="H30" s="42"/>
      <c r="I30" s="43">
        <f>G30*0.4</f>
        <v>29.32</v>
      </c>
      <c r="J30" s="44"/>
      <c r="K30" s="45">
        <f t="shared" si="1"/>
        <v>66.75999999999999</v>
      </c>
      <c r="L30" s="46"/>
    </row>
    <row r="31" spans="1:12" ht="15">
      <c r="A31" s="37">
        <v>4</v>
      </c>
      <c r="B31" s="38" t="s">
        <v>204</v>
      </c>
      <c r="C31" s="38" t="s">
        <v>205</v>
      </c>
      <c r="D31" s="38" t="s">
        <v>8</v>
      </c>
      <c r="E31" s="39" t="s">
        <v>206</v>
      </c>
      <c r="F31" s="40">
        <f t="shared" si="0"/>
        <v>35.22</v>
      </c>
      <c r="G31" s="41">
        <v>77.05</v>
      </c>
      <c r="H31" s="42"/>
      <c r="I31" s="43">
        <f>G31*0.4</f>
        <v>30.82</v>
      </c>
      <c r="J31" s="44"/>
      <c r="K31" s="45">
        <f t="shared" si="1"/>
        <v>66.03999999999999</v>
      </c>
      <c r="L31" s="46"/>
    </row>
    <row r="32" spans="1:12" ht="15">
      <c r="A32" s="37">
        <v>5</v>
      </c>
      <c r="B32" s="38" t="s">
        <v>207</v>
      </c>
      <c r="C32" s="38" t="s">
        <v>208</v>
      </c>
      <c r="D32" s="38" t="s">
        <v>8</v>
      </c>
      <c r="E32" s="39" t="s">
        <v>62</v>
      </c>
      <c r="F32" s="40">
        <f t="shared" si="0"/>
        <v>32.25</v>
      </c>
      <c r="G32" s="41">
        <v>60.4</v>
      </c>
      <c r="H32" s="42"/>
      <c r="I32" s="43">
        <f>G32*0.4</f>
        <v>24.16</v>
      </c>
      <c r="J32" s="44"/>
      <c r="K32" s="45">
        <f t="shared" si="1"/>
        <v>56.41</v>
      </c>
      <c r="L32" s="46"/>
    </row>
    <row r="33" spans="1:12" ht="15">
      <c r="A33" s="37">
        <v>6</v>
      </c>
      <c r="B33" s="38" t="s">
        <v>209</v>
      </c>
      <c r="C33" s="38" t="s">
        <v>210</v>
      </c>
      <c r="D33" s="38" t="s">
        <v>8</v>
      </c>
      <c r="E33" s="39" t="s">
        <v>211</v>
      </c>
      <c r="F33" s="40">
        <f t="shared" si="0"/>
        <v>31.74</v>
      </c>
      <c r="G33" s="41" t="s">
        <v>144</v>
      </c>
      <c r="H33" s="42"/>
      <c r="I33" s="43">
        <v>0</v>
      </c>
      <c r="J33" s="44"/>
      <c r="K33" s="45">
        <f t="shared" si="1"/>
        <v>31.74</v>
      </c>
      <c r="L33" s="46"/>
    </row>
    <row r="34" spans="1:12" s="35" customFormat="1" ht="17.25" customHeight="1">
      <c r="A34" s="32" t="s">
        <v>212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4"/>
    </row>
    <row r="35" spans="1:12" ht="46.5">
      <c r="A35" s="1" t="s">
        <v>0</v>
      </c>
      <c r="B35" s="2" t="s">
        <v>1</v>
      </c>
      <c r="C35" s="2" t="s">
        <v>2</v>
      </c>
      <c r="D35" s="3" t="s">
        <v>3</v>
      </c>
      <c r="E35" s="8" t="s">
        <v>4</v>
      </c>
      <c r="F35" s="7" t="s">
        <v>138</v>
      </c>
      <c r="G35" s="36" t="s">
        <v>127</v>
      </c>
      <c r="H35" s="36"/>
      <c r="I35" s="36" t="s">
        <v>139</v>
      </c>
      <c r="J35" s="36"/>
      <c r="K35" s="3" t="s">
        <v>128</v>
      </c>
      <c r="L35" s="3" t="s">
        <v>129</v>
      </c>
    </row>
    <row r="36" spans="1:12" ht="15">
      <c r="A36" s="37">
        <v>1</v>
      </c>
      <c r="B36" s="38" t="s">
        <v>213</v>
      </c>
      <c r="C36" s="38" t="s">
        <v>214</v>
      </c>
      <c r="D36" s="38" t="s">
        <v>12</v>
      </c>
      <c r="E36" s="39" t="s">
        <v>26</v>
      </c>
      <c r="F36" s="40">
        <f>E36*0.6</f>
        <v>33.69</v>
      </c>
      <c r="G36" s="41">
        <v>78.8</v>
      </c>
      <c r="H36" s="42"/>
      <c r="I36" s="43">
        <f>G36*0.4</f>
        <v>31.52</v>
      </c>
      <c r="J36" s="44"/>
      <c r="K36" s="45">
        <f>F36+I36</f>
        <v>65.21</v>
      </c>
      <c r="L36" s="46" t="s">
        <v>156</v>
      </c>
    </row>
    <row r="37" spans="1:12" s="35" customFormat="1" ht="17.25" customHeight="1">
      <c r="A37" s="32" t="s">
        <v>215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4"/>
    </row>
    <row r="38" spans="1:12" ht="46.5">
      <c r="A38" s="1" t="s">
        <v>0</v>
      </c>
      <c r="B38" s="2" t="s">
        <v>1</v>
      </c>
      <c r="C38" s="2" t="s">
        <v>2</v>
      </c>
      <c r="D38" s="3" t="s">
        <v>3</v>
      </c>
      <c r="E38" s="8" t="s">
        <v>4</v>
      </c>
      <c r="F38" s="7" t="s">
        <v>138</v>
      </c>
      <c r="G38" s="36" t="s">
        <v>127</v>
      </c>
      <c r="H38" s="36"/>
      <c r="I38" s="36" t="s">
        <v>139</v>
      </c>
      <c r="J38" s="36"/>
      <c r="K38" s="3" t="s">
        <v>128</v>
      </c>
      <c r="L38" s="3" t="s">
        <v>129</v>
      </c>
    </row>
    <row r="39" spans="1:12" ht="15">
      <c r="A39" s="37">
        <v>1</v>
      </c>
      <c r="B39" s="38" t="s">
        <v>216</v>
      </c>
      <c r="C39" s="38" t="s">
        <v>217</v>
      </c>
      <c r="D39" s="38" t="s">
        <v>12</v>
      </c>
      <c r="E39" s="39" t="s">
        <v>218</v>
      </c>
      <c r="F39" s="40">
        <f>E39*0.6</f>
        <v>40.62</v>
      </c>
      <c r="G39" s="41" t="s">
        <v>144</v>
      </c>
      <c r="H39" s="42"/>
      <c r="I39" s="43">
        <v>0</v>
      </c>
      <c r="J39" s="44"/>
      <c r="K39" s="45">
        <f>F39+I39</f>
        <v>40.62</v>
      </c>
      <c r="L39" s="46"/>
    </row>
    <row r="40" spans="1:12" s="35" customFormat="1" ht="17.25" customHeight="1">
      <c r="A40" s="32" t="s">
        <v>219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4"/>
    </row>
    <row r="41" spans="1:12" ht="46.5">
      <c r="A41" s="1" t="s">
        <v>0</v>
      </c>
      <c r="B41" s="2" t="s">
        <v>1</v>
      </c>
      <c r="C41" s="2" t="s">
        <v>2</v>
      </c>
      <c r="D41" s="3" t="s">
        <v>3</v>
      </c>
      <c r="E41" s="8" t="s">
        <v>4</v>
      </c>
      <c r="F41" s="7" t="s">
        <v>138</v>
      </c>
      <c r="G41" s="36" t="s">
        <v>127</v>
      </c>
      <c r="H41" s="36"/>
      <c r="I41" s="36" t="s">
        <v>139</v>
      </c>
      <c r="J41" s="36"/>
      <c r="K41" s="3" t="s">
        <v>128</v>
      </c>
      <c r="L41" s="3" t="s">
        <v>129</v>
      </c>
    </row>
    <row r="42" spans="1:12" ht="15">
      <c r="A42" s="37">
        <v>1</v>
      </c>
      <c r="B42" s="38" t="s">
        <v>220</v>
      </c>
      <c r="C42" s="38" t="s">
        <v>221</v>
      </c>
      <c r="D42" s="38" t="s">
        <v>8</v>
      </c>
      <c r="E42" s="39" t="s">
        <v>222</v>
      </c>
      <c r="F42" s="40">
        <f>E42*0.6</f>
        <v>40.68</v>
      </c>
      <c r="G42" s="41">
        <v>79.85</v>
      </c>
      <c r="H42" s="42"/>
      <c r="I42" s="43">
        <f>G42*0.4</f>
        <v>31.939999999999998</v>
      </c>
      <c r="J42" s="44"/>
      <c r="K42" s="45">
        <f>F42+I42</f>
        <v>72.62</v>
      </c>
      <c r="L42" s="46" t="s">
        <v>156</v>
      </c>
    </row>
    <row r="43" spans="1:12" ht="15">
      <c r="A43" s="37">
        <v>2</v>
      </c>
      <c r="B43" s="38" t="s">
        <v>223</v>
      </c>
      <c r="C43" s="38" t="s">
        <v>224</v>
      </c>
      <c r="D43" s="38" t="s">
        <v>8</v>
      </c>
      <c r="E43" s="39" t="s">
        <v>203</v>
      </c>
      <c r="F43" s="40">
        <f>E43*0.6</f>
        <v>37.44</v>
      </c>
      <c r="G43" s="41">
        <v>79.6</v>
      </c>
      <c r="H43" s="42"/>
      <c r="I43" s="43">
        <f>G43*0.4</f>
        <v>31.84</v>
      </c>
      <c r="J43" s="44"/>
      <c r="K43" s="45">
        <f>F43+I43</f>
        <v>69.28</v>
      </c>
      <c r="L43" s="46" t="s">
        <v>156</v>
      </c>
    </row>
    <row r="44" spans="1:12" s="35" customFormat="1" ht="17.25" customHeight="1">
      <c r="A44" s="32" t="s">
        <v>225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4"/>
    </row>
    <row r="45" spans="1:12" ht="46.5">
      <c r="A45" s="1" t="s">
        <v>0</v>
      </c>
      <c r="B45" s="2" t="s">
        <v>1</v>
      </c>
      <c r="C45" s="2" t="s">
        <v>2</v>
      </c>
      <c r="D45" s="3" t="s">
        <v>3</v>
      </c>
      <c r="E45" s="8" t="s">
        <v>4</v>
      </c>
      <c r="F45" s="7" t="s">
        <v>138</v>
      </c>
      <c r="G45" s="36" t="s">
        <v>127</v>
      </c>
      <c r="H45" s="36"/>
      <c r="I45" s="36" t="s">
        <v>139</v>
      </c>
      <c r="J45" s="36"/>
      <c r="K45" s="3" t="s">
        <v>128</v>
      </c>
      <c r="L45" s="3" t="s">
        <v>129</v>
      </c>
    </row>
    <row r="46" spans="1:12" ht="15">
      <c r="A46" s="37">
        <v>1</v>
      </c>
      <c r="B46" s="38" t="s">
        <v>226</v>
      </c>
      <c r="C46" s="38" t="s">
        <v>227</v>
      </c>
      <c r="D46" s="38" t="s">
        <v>8</v>
      </c>
      <c r="E46" s="39" t="s">
        <v>228</v>
      </c>
      <c r="F46" s="40">
        <f aca="true" t="shared" si="2" ref="F46:F51">E46*0.6</f>
        <v>35.01</v>
      </c>
      <c r="G46" s="41">
        <v>78.4</v>
      </c>
      <c r="H46" s="42"/>
      <c r="I46" s="43">
        <f aca="true" t="shared" si="3" ref="I46:I51">G46*0.4</f>
        <v>31.360000000000003</v>
      </c>
      <c r="J46" s="44"/>
      <c r="K46" s="45">
        <f aca="true" t="shared" si="4" ref="K46:K51">F46+I46</f>
        <v>66.37</v>
      </c>
      <c r="L46" s="46" t="s">
        <v>156</v>
      </c>
    </row>
    <row r="47" spans="1:12" ht="15">
      <c r="A47" s="37">
        <v>2</v>
      </c>
      <c r="B47" s="38" t="s">
        <v>229</v>
      </c>
      <c r="C47" s="38" t="s">
        <v>230</v>
      </c>
      <c r="D47" s="38" t="s">
        <v>8</v>
      </c>
      <c r="E47" s="39" t="s">
        <v>231</v>
      </c>
      <c r="F47" s="40">
        <f t="shared" si="2"/>
        <v>32.699999999999996</v>
      </c>
      <c r="G47" s="41">
        <v>74.55</v>
      </c>
      <c r="H47" s="42"/>
      <c r="I47" s="43">
        <f t="shared" si="3"/>
        <v>29.82</v>
      </c>
      <c r="J47" s="44"/>
      <c r="K47" s="45">
        <f t="shared" si="4"/>
        <v>62.519999999999996</v>
      </c>
      <c r="L47" s="46" t="s">
        <v>156</v>
      </c>
    </row>
    <row r="48" spans="1:12" ht="15">
      <c r="A48" s="37">
        <v>3</v>
      </c>
      <c r="B48" s="38" t="s">
        <v>232</v>
      </c>
      <c r="C48" s="38" t="s">
        <v>233</v>
      </c>
      <c r="D48" s="38" t="s">
        <v>8</v>
      </c>
      <c r="E48" s="39" t="s">
        <v>234</v>
      </c>
      <c r="F48" s="40">
        <f t="shared" si="2"/>
        <v>29.97</v>
      </c>
      <c r="G48" s="41">
        <v>72.75</v>
      </c>
      <c r="H48" s="42"/>
      <c r="I48" s="43">
        <f t="shared" si="3"/>
        <v>29.1</v>
      </c>
      <c r="J48" s="44"/>
      <c r="K48" s="45">
        <f t="shared" si="4"/>
        <v>59.07</v>
      </c>
      <c r="L48" s="46"/>
    </row>
    <row r="49" spans="1:12" ht="15">
      <c r="A49" s="37">
        <v>4</v>
      </c>
      <c r="B49" s="38" t="s">
        <v>235</v>
      </c>
      <c r="C49" s="38" t="s">
        <v>236</v>
      </c>
      <c r="D49" s="38" t="s">
        <v>8</v>
      </c>
      <c r="E49" s="39" t="s">
        <v>237</v>
      </c>
      <c r="F49" s="40">
        <f t="shared" si="2"/>
        <v>30.33</v>
      </c>
      <c r="G49" s="41">
        <v>71.75</v>
      </c>
      <c r="H49" s="42"/>
      <c r="I49" s="43">
        <f t="shared" si="3"/>
        <v>28.700000000000003</v>
      </c>
      <c r="J49" s="44"/>
      <c r="K49" s="45">
        <f t="shared" si="4"/>
        <v>59.03</v>
      </c>
      <c r="L49" s="46"/>
    </row>
    <row r="50" spans="1:12" ht="15">
      <c r="A50" s="37">
        <v>5</v>
      </c>
      <c r="B50" s="38" t="s">
        <v>238</v>
      </c>
      <c r="C50" s="38" t="s">
        <v>239</v>
      </c>
      <c r="D50" s="38" t="s">
        <v>8</v>
      </c>
      <c r="E50" s="39" t="s">
        <v>240</v>
      </c>
      <c r="F50" s="40">
        <f t="shared" si="2"/>
        <v>30.509999999999998</v>
      </c>
      <c r="G50" s="41">
        <v>70.35</v>
      </c>
      <c r="H50" s="42"/>
      <c r="I50" s="43">
        <f t="shared" si="3"/>
        <v>28.14</v>
      </c>
      <c r="J50" s="44"/>
      <c r="K50" s="45">
        <f t="shared" si="4"/>
        <v>58.65</v>
      </c>
      <c r="L50" s="46"/>
    </row>
    <row r="51" spans="1:12" ht="15">
      <c r="A51" s="37">
        <v>6</v>
      </c>
      <c r="B51" s="38" t="s">
        <v>241</v>
      </c>
      <c r="C51" s="38" t="s">
        <v>242</v>
      </c>
      <c r="D51" s="38" t="s">
        <v>8</v>
      </c>
      <c r="E51" s="39" t="s">
        <v>243</v>
      </c>
      <c r="F51" s="40">
        <f t="shared" si="2"/>
        <v>27.09</v>
      </c>
      <c r="G51" s="41">
        <v>64.4</v>
      </c>
      <c r="H51" s="42"/>
      <c r="I51" s="43">
        <f t="shared" si="3"/>
        <v>25.760000000000005</v>
      </c>
      <c r="J51" s="44"/>
      <c r="K51" s="45">
        <f t="shared" si="4"/>
        <v>52.85000000000001</v>
      </c>
      <c r="L51" s="46"/>
    </row>
    <row r="52" spans="1:12" s="35" customFormat="1" ht="17.25" customHeight="1">
      <c r="A52" s="32" t="s">
        <v>244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4"/>
    </row>
    <row r="53" spans="1:12" ht="46.5">
      <c r="A53" s="1" t="s">
        <v>0</v>
      </c>
      <c r="B53" s="2" t="s">
        <v>1</v>
      </c>
      <c r="C53" s="2" t="s">
        <v>2</v>
      </c>
      <c r="D53" s="3" t="s">
        <v>3</v>
      </c>
      <c r="E53" s="8" t="s">
        <v>4</v>
      </c>
      <c r="F53" s="7" t="s">
        <v>138</v>
      </c>
      <c r="G53" s="36" t="s">
        <v>127</v>
      </c>
      <c r="H53" s="36"/>
      <c r="I53" s="36" t="s">
        <v>139</v>
      </c>
      <c r="J53" s="36"/>
      <c r="K53" s="3" t="s">
        <v>128</v>
      </c>
      <c r="L53" s="3" t="s">
        <v>129</v>
      </c>
    </row>
    <row r="54" spans="1:12" ht="15">
      <c r="A54" s="37">
        <v>1</v>
      </c>
      <c r="B54" s="38" t="s">
        <v>245</v>
      </c>
      <c r="C54" s="38" t="s">
        <v>246</v>
      </c>
      <c r="D54" s="38" t="s">
        <v>12</v>
      </c>
      <c r="E54" s="39" t="s">
        <v>247</v>
      </c>
      <c r="F54" s="40">
        <f>E54*0.6</f>
        <v>38.76</v>
      </c>
      <c r="G54" s="41">
        <v>86.8</v>
      </c>
      <c r="H54" s="42"/>
      <c r="I54" s="43">
        <f>G54*0.4</f>
        <v>34.72</v>
      </c>
      <c r="J54" s="44"/>
      <c r="K54" s="45">
        <f>F54+I54</f>
        <v>73.47999999999999</v>
      </c>
      <c r="L54" s="46" t="s">
        <v>156</v>
      </c>
    </row>
    <row r="55" spans="1:12" ht="15">
      <c r="A55" s="37">
        <v>2</v>
      </c>
      <c r="B55" s="38" t="s">
        <v>248</v>
      </c>
      <c r="C55" s="38" t="s">
        <v>249</v>
      </c>
      <c r="D55" s="38" t="s">
        <v>12</v>
      </c>
      <c r="E55" s="39" t="s">
        <v>250</v>
      </c>
      <c r="F55" s="40">
        <f>E55*0.6</f>
        <v>35.91</v>
      </c>
      <c r="G55" s="41">
        <v>79.45</v>
      </c>
      <c r="H55" s="42"/>
      <c r="I55" s="43">
        <f>G55*0.4</f>
        <v>31.78</v>
      </c>
      <c r="J55" s="44"/>
      <c r="K55" s="45">
        <f>F55+I55</f>
        <v>67.69</v>
      </c>
      <c r="L55" s="46"/>
    </row>
    <row r="56" spans="1:12" ht="15">
      <c r="A56" s="37">
        <v>3</v>
      </c>
      <c r="B56" s="38" t="s">
        <v>251</v>
      </c>
      <c r="C56" s="38" t="s">
        <v>252</v>
      </c>
      <c r="D56" s="38" t="s">
        <v>12</v>
      </c>
      <c r="E56" s="39" t="s">
        <v>253</v>
      </c>
      <c r="F56" s="40">
        <f>E56*0.6</f>
        <v>33.839999999999996</v>
      </c>
      <c r="G56" s="41">
        <v>75.15</v>
      </c>
      <c r="H56" s="42"/>
      <c r="I56" s="43">
        <f>G56*0.4</f>
        <v>30.060000000000002</v>
      </c>
      <c r="J56" s="44"/>
      <c r="K56" s="45">
        <f>F56+I56</f>
        <v>63.9</v>
      </c>
      <c r="L56" s="46"/>
    </row>
    <row r="57" spans="1:12" s="35" customFormat="1" ht="17.25" customHeight="1">
      <c r="A57" s="32" t="s">
        <v>254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4"/>
    </row>
    <row r="58" spans="1:12" ht="46.5">
      <c r="A58" s="1" t="s">
        <v>0</v>
      </c>
      <c r="B58" s="2" t="s">
        <v>1</v>
      </c>
      <c r="C58" s="2" t="s">
        <v>2</v>
      </c>
      <c r="D58" s="3" t="s">
        <v>3</v>
      </c>
      <c r="E58" s="8" t="s">
        <v>4</v>
      </c>
      <c r="F58" s="7" t="s">
        <v>138</v>
      </c>
      <c r="G58" s="36" t="s">
        <v>127</v>
      </c>
      <c r="H58" s="36"/>
      <c r="I58" s="36" t="s">
        <v>139</v>
      </c>
      <c r="J58" s="36"/>
      <c r="K58" s="3" t="s">
        <v>128</v>
      </c>
      <c r="L58" s="3" t="s">
        <v>129</v>
      </c>
    </row>
    <row r="59" spans="1:12" ht="15">
      <c r="A59" s="37">
        <v>1</v>
      </c>
      <c r="B59" s="38" t="s">
        <v>255</v>
      </c>
      <c r="C59" s="38" t="s">
        <v>256</v>
      </c>
      <c r="D59" s="38" t="s">
        <v>12</v>
      </c>
      <c r="E59" s="39" t="s">
        <v>257</v>
      </c>
      <c r="F59" s="40">
        <f>E59*0.6</f>
        <v>30.72</v>
      </c>
      <c r="G59" s="41">
        <v>74.85</v>
      </c>
      <c r="H59" s="42"/>
      <c r="I59" s="43">
        <f>G59*0.4</f>
        <v>29.939999999999998</v>
      </c>
      <c r="J59" s="44"/>
      <c r="K59" s="45">
        <f>F59+I59</f>
        <v>60.66</v>
      </c>
      <c r="L59" s="46" t="s">
        <v>156</v>
      </c>
    </row>
    <row r="60" spans="1:12" ht="15">
      <c r="A60" s="37">
        <v>2</v>
      </c>
      <c r="B60" s="38" t="s">
        <v>258</v>
      </c>
      <c r="C60" s="38" t="s">
        <v>259</v>
      </c>
      <c r="D60" s="38" t="s">
        <v>12</v>
      </c>
      <c r="E60" s="39" t="s">
        <v>260</v>
      </c>
      <c r="F60" s="40">
        <f>E60*0.6</f>
        <v>30.27</v>
      </c>
      <c r="G60" s="41">
        <v>71.85</v>
      </c>
      <c r="H60" s="42"/>
      <c r="I60" s="43">
        <f>G60*0.4</f>
        <v>28.74</v>
      </c>
      <c r="J60" s="44"/>
      <c r="K60" s="45">
        <f>F60+I60</f>
        <v>59.01</v>
      </c>
      <c r="L60" s="46"/>
    </row>
    <row r="61" spans="1:12" s="35" customFormat="1" ht="17.25" customHeight="1">
      <c r="A61" s="32" t="s">
        <v>261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4"/>
    </row>
    <row r="62" spans="1:12" ht="46.5">
      <c r="A62" s="1" t="s">
        <v>0</v>
      </c>
      <c r="B62" s="2" t="s">
        <v>1</v>
      </c>
      <c r="C62" s="2" t="s">
        <v>2</v>
      </c>
      <c r="D62" s="3" t="s">
        <v>3</v>
      </c>
      <c r="E62" s="8" t="s">
        <v>4</v>
      </c>
      <c r="F62" s="7" t="s">
        <v>138</v>
      </c>
      <c r="G62" s="36" t="s">
        <v>127</v>
      </c>
      <c r="H62" s="36"/>
      <c r="I62" s="36" t="s">
        <v>139</v>
      </c>
      <c r="J62" s="36"/>
      <c r="K62" s="3" t="s">
        <v>128</v>
      </c>
      <c r="L62" s="3" t="s">
        <v>129</v>
      </c>
    </row>
    <row r="63" spans="1:12" ht="15">
      <c r="A63" s="37">
        <v>1</v>
      </c>
      <c r="B63" s="38" t="s">
        <v>262</v>
      </c>
      <c r="C63" s="38" t="s">
        <v>263</v>
      </c>
      <c r="D63" s="38" t="s">
        <v>8</v>
      </c>
      <c r="E63" s="39" t="s">
        <v>65</v>
      </c>
      <c r="F63" s="40">
        <f>E63*0.6</f>
        <v>34.56</v>
      </c>
      <c r="G63" s="41">
        <v>80.05</v>
      </c>
      <c r="H63" s="42"/>
      <c r="I63" s="43">
        <f>G63*0.4</f>
        <v>32.02</v>
      </c>
      <c r="J63" s="44"/>
      <c r="K63" s="45">
        <f>F63+I63</f>
        <v>66.58000000000001</v>
      </c>
      <c r="L63" s="46" t="s">
        <v>156</v>
      </c>
    </row>
    <row r="64" spans="1:12" ht="15">
      <c r="A64" s="37">
        <v>2</v>
      </c>
      <c r="B64" s="38" t="s">
        <v>264</v>
      </c>
      <c r="C64" s="38" t="s">
        <v>265</v>
      </c>
      <c r="D64" s="38" t="s">
        <v>8</v>
      </c>
      <c r="E64" s="39" t="s">
        <v>266</v>
      </c>
      <c r="F64" s="40">
        <f>E64*0.6</f>
        <v>31.65</v>
      </c>
      <c r="G64" s="47">
        <v>65.1</v>
      </c>
      <c r="H64" s="47"/>
      <c r="I64" s="48">
        <f>G64*0.4</f>
        <v>26.04</v>
      </c>
      <c r="J64" s="48"/>
      <c r="K64" s="45">
        <f>F64+I64</f>
        <v>57.69</v>
      </c>
      <c r="L64" s="46"/>
    </row>
    <row r="65" spans="1:12" ht="15">
      <c r="A65" s="37">
        <v>3</v>
      </c>
      <c r="B65" s="38" t="s">
        <v>267</v>
      </c>
      <c r="C65" s="38" t="s">
        <v>268</v>
      </c>
      <c r="D65" s="38" t="s">
        <v>8</v>
      </c>
      <c r="E65" s="39" t="s">
        <v>269</v>
      </c>
      <c r="F65" s="40">
        <f>E65*0.6</f>
        <v>28.799999999999997</v>
      </c>
      <c r="G65" s="47">
        <v>66.3</v>
      </c>
      <c r="H65" s="47"/>
      <c r="I65" s="48">
        <f>G65*0.4</f>
        <v>26.52</v>
      </c>
      <c r="J65" s="48"/>
      <c r="K65" s="45">
        <f>F65+I65</f>
        <v>55.31999999999999</v>
      </c>
      <c r="L65" s="46"/>
    </row>
    <row r="66" spans="1:12" ht="68.25" customHeight="1">
      <c r="A66" s="49"/>
      <c r="B66" s="50"/>
      <c r="C66" s="50"/>
      <c r="D66" s="50"/>
      <c r="E66" s="51"/>
      <c r="F66" s="52"/>
      <c r="G66" s="52"/>
      <c r="H66" s="52"/>
      <c r="I66" s="53"/>
      <c r="J66" s="53"/>
      <c r="K66" s="53"/>
      <c r="L66" s="54"/>
    </row>
    <row r="67" spans="1:12" s="35" customFormat="1" ht="17.25" customHeight="1">
      <c r="A67" s="55" t="s">
        <v>270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1:12" ht="46.5">
      <c r="A68" s="1" t="s">
        <v>0</v>
      </c>
      <c r="B68" s="2" t="s">
        <v>1</v>
      </c>
      <c r="C68" s="2" t="s">
        <v>2</v>
      </c>
      <c r="D68" s="3" t="s">
        <v>3</v>
      </c>
      <c r="E68" s="8" t="s">
        <v>4</v>
      </c>
      <c r="F68" s="7" t="s">
        <v>138</v>
      </c>
      <c r="G68" s="36" t="s">
        <v>127</v>
      </c>
      <c r="H68" s="36"/>
      <c r="I68" s="36" t="s">
        <v>139</v>
      </c>
      <c r="J68" s="36"/>
      <c r="K68" s="3" t="s">
        <v>128</v>
      </c>
      <c r="L68" s="3" t="s">
        <v>129</v>
      </c>
    </row>
    <row r="69" spans="1:12" ht="15">
      <c r="A69" s="37">
        <v>2</v>
      </c>
      <c r="B69" s="38" t="s">
        <v>271</v>
      </c>
      <c r="C69" s="38" t="s">
        <v>272</v>
      </c>
      <c r="D69" s="38" t="s">
        <v>8</v>
      </c>
      <c r="E69" s="39" t="s">
        <v>273</v>
      </c>
      <c r="F69" s="40">
        <f>E69*0.6</f>
        <v>40.02</v>
      </c>
      <c r="G69" s="41">
        <v>78.4</v>
      </c>
      <c r="H69" s="42"/>
      <c r="I69" s="43">
        <f>G69*0.4</f>
        <v>31.360000000000003</v>
      </c>
      <c r="J69" s="44"/>
      <c r="K69" s="45">
        <f>F69+I69</f>
        <v>71.38000000000001</v>
      </c>
      <c r="L69" s="46" t="s">
        <v>156</v>
      </c>
    </row>
    <row r="70" spans="1:12" ht="15">
      <c r="A70" s="37">
        <v>1</v>
      </c>
      <c r="B70" s="38" t="s">
        <v>274</v>
      </c>
      <c r="C70" s="38" t="s">
        <v>275</v>
      </c>
      <c r="D70" s="38" t="s">
        <v>12</v>
      </c>
      <c r="E70" s="39" t="s">
        <v>276</v>
      </c>
      <c r="F70" s="40">
        <f>E70*0.6</f>
        <v>40.98</v>
      </c>
      <c r="G70" s="41">
        <v>73.65</v>
      </c>
      <c r="H70" s="42"/>
      <c r="I70" s="43">
        <f>G70*0.4</f>
        <v>29.460000000000004</v>
      </c>
      <c r="J70" s="44"/>
      <c r="K70" s="45">
        <f>F70+I70</f>
        <v>70.44</v>
      </c>
      <c r="L70" s="46"/>
    </row>
    <row r="71" spans="1:12" ht="15">
      <c r="A71" s="37">
        <v>3</v>
      </c>
      <c r="B71" s="38" t="s">
        <v>277</v>
      </c>
      <c r="C71" s="38" t="s">
        <v>278</v>
      </c>
      <c r="D71" s="38" t="s">
        <v>12</v>
      </c>
      <c r="E71" s="39" t="s">
        <v>279</v>
      </c>
      <c r="F71" s="40">
        <f>E71*0.6</f>
        <v>39.35999999999999</v>
      </c>
      <c r="G71" s="41">
        <v>75.2</v>
      </c>
      <c r="H71" s="42"/>
      <c r="I71" s="43">
        <f>G71*0.4</f>
        <v>30.080000000000002</v>
      </c>
      <c r="J71" s="44"/>
      <c r="K71" s="45">
        <f>F71+I71</f>
        <v>69.44</v>
      </c>
      <c r="L71" s="46"/>
    </row>
    <row r="72" spans="1:12" s="35" customFormat="1" ht="17.25" customHeight="1">
      <c r="A72" s="32" t="s">
        <v>280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4"/>
    </row>
    <row r="73" spans="1:12" ht="46.5">
      <c r="A73" s="1" t="s">
        <v>0</v>
      </c>
      <c r="B73" s="2" t="s">
        <v>1</v>
      </c>
      <c r="C73" s="2" t="s">
        <v>2</v>
      </c>
      <c r="D73" s="3" t="s">
        <v>3</v>
      </c>
      <c r="E73" s="8" t="s">
        <v>4</v>
      </c>
      <c r="F73" s="7" t="s">
        <v>138</v>
      </c>
      <c r="G73" s="36" t="s">
        <v>127</v>
      </c>
      <c r="H73" s="36"/>
      <c r="I73" s="36" t="s">
        <v>139</v>
      </c>
      <c r="J73" s="36"/>
      <c r="K73" s="3" t="s">
        <v>128</v>
      </c>
      <c r="L73" s="3" t="s">
        <v>129</v>
      </c>
    </row>
    <row r="74" spans="1:12" ht="15">
      <c r="A74" s="37">
        <v>1</v>
      </c>
      <c r="B74" s="38" t="s">
        <v>281</v>
      </c>
      <c r="C74" s="38" t="s">
        <v>282</v>
      </c>
      <c r="D74" s="38" t="s">
        <v>12</v>
      </c>
      <c r="E74" s="39" t="s">
        <v>283</v>
      </c>
      <c r="F74" s="40">
        <f>E74*0.6</f>
        <v>39.09</v>
      </c>
      <c r="G74" s="41">
        <v>74.55</v>
      </c>
      <c r="H74" s="42"/>
      <c r="I74" s="43">
        <f>G74*0.4</f>
        <v>29.82</v>
      </c>
      <c r="J74" s="44"/>
      <c r="K74" s="45">
        <f>F74+I74</f>
        <v>68.91</v>
      </c>
      <c r="L74" s="46" t="s">
        <v>156</v>
      </c>
    </row>
    <row r="75" spans="1:12" ht="15">
      <c r="A75" s="37">
        <v>3</v>
      </c>
      <c r="B75" s="38" t="s">
        <v>284</v>
      </c>
      <c r="C75" s="38" t="s">
        <v>285</v>
      </c>
      <c r="D75" s="38" t="s">
        <v>12</v>
      </c>
      <c r="E75" s="39" t="s">
        <v>286</v>
      </c>
      <c r="F75" s="40">
        <f>E75*0.6</f>
        <v>38.58</v>
      </c>
      <c r="G75" s="41">
        <v>75.3</v>
      </c>
      <c r="H75" s="42"/>
      <c r="I75" s="43">
        <f>G75*0.4</f>
        <v>30.12</v>
      </c>
      <c r="J75" s="44"/>
      <c r="K75" s="45">
        <f>F75+I75</f>
        <v>68.7</v>
      </c>
      <c r="L75" s="46"/>
    </row>
    <row r="76" spans="1:12" ht="15">
      <c r="A76" s="37">
        <v>2</v>
      </c>
      <c r="B76" s="38" t="s">
        <v>287</v>
      </c>
      <c r="C76" s="38" t="s">
        <v>288</v>
      </c>
      <c r="D76" s="38" t="s">
        <v>12</v>
      </c>
      <c r="E76" s="39" t="s">
        <v>124</v>
      </c>
      <c r="F76" s="40">
        <f>E76*0.6</f>
        <v>38.82</v>
      </c>
      <c r="G76" s="41">
        <v>73.55</v>
      </c>
      <c r="H76" s="42"/>
      <c r="I76" s="43">
        <f>G76*0.4</f>
        <v>29.42</v>
      </c>
      <c r="J76" s="44"/>
      <c r="K76" s="45">
        <f>F76+I76</f>
        <v>68.24000000000001</v>
      </c>
      <c r="L76" s="46"/>
    </row>
    <row r="77" spans="1:12" s="35" customFormat="1" ht="17.25" customHeight="1">
      <c r="A77" s="32" t="s">
        <v>289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4"/>
    </row>
    <row r="78" spans="1:12" ht="46.5">
      <c r="A78" s="1" t="s">
        <v>0</v>
      </c>
      <c r="B78" s="2" t="s">
        <v>1</v>
      </c>
      <c r="C78" s="2" t="s">
        <v>2</v>
      </c>
      <c r="D78" s="3" t="s">
        <v>3</v>
      </c>
      <c r="E78" s="8" t="s">
        <v>4</v>
      </c>
      <c r="F78" s="7" t="s">
        <v>138</v>
      </c>
      <c r="G78" s="36" t="s">
        <v>127</v>
      </c>
      <c r="H78" s="36"/>
      <c r="I78" s="36" t="s">
        <v>139</v>
      </c>
      <c r="J78" s="36"/>
      <c r="K78" s="3" t="s">
        <v>128</v>
      </c>
      <c r="L78" s="3" t="s">
        <v>129</v>
      </c>
    </row>
    <row r="79" spans="1:12" ht="15">
      <c r="A79" s="37">
        <v>1</v>
      </c>
      <c r="B79" s="38" t="s">
        <v>290</v>
      </c>
      <c r="C79" s="38" t="s">
        <v>291</v>
      </c>
      <c r="D79" s="38" t="s">
        <v>12</v>
      </c>
      <c r="E79" s="39" t="s">
        <v>292</v>
      </c>
      <c r="F79" s="40">
        <f aca="true" t="shared" si="5" ref="F79:F84">E79*0.6</f>
        <v>45.39</v>
      </c>
      <c r="G79" s="41">
        <v>75.45</v>
      </c>
      <c r="H79" s="42"/>
      <c r="I79" s="43">
        <f aca="true" t="shared" si="6" ref="I79:I84">G79*0.4</f>
        <v>30.180000000000003</v>
      </c>
      <c r="J79" s="44"/>
      <c r="K79" s="45">
        <f aca="true" t="shared" si="7" ref="K79:K84">F79+I79</f>
        <v>75.57000000000001</v>
      </c>
      <c r="L79" s="46" t="s">
        <v>156</v>
      </c>
    </row>
    <row r="80" spans="1:12" ht="15">
      <c r="A80" s="37">
        <v>2</v>
      </c>
      <c r="B80" s="38" t="s">
        <v>293</v>
      </c>
      <c r="C80" s="38" t="s">
        <v>294</v>
      </c>
      <c r="D80" s="38" t="s">
        <v>12</v>
      </c>
      <c r="E80" s="39" t="s">
        <v>295</v>
      </c>
      <c r="F80" s="40">
        <f t="shared" si="5"/>
        <v>40.379999999999995</v>
      </c>
      <c r="G80" s="41">
        <v>85.85</v>
      </c>
      <c r="H80" s="42"/>
      <c r="I80" s="43">
        <f t="shared" si="6"/>
        <v>34.339999999999996</v>
      </c>
      <c r="J80" s="44"/>
      <c r="K80" s="45">
        <f t="shared" si="7"/>
        <v>74.72</v>
      </c>
      <c r="L80" s="46" t="s">
        <v>156</v>
      </c>
    </row>
    <row r="81" spans="1:12" ht="15">
      <c r="A81" s="37">
        <v>3</v>
      </c>
      <c r="B81" s="38" t="s">
        <v>296</v>
      </c>
      <c r="C81" s="38" t="s">
        <v>297</v>
      </c>
      <c r="D81" s="38" t="s">
        <v>12</v>
      </c>
      <c r="E81" s="39" t="s">
        <v>298</v>
      </c>
      <c r="F81" s="40">
        <f t="shared" si="5"/>
        <v>40.92</v>
      </c>
      <c r="G81" s="41">
        <v>72.65</v>
      </c>
      <c r="H81" s="42"/>
      <c r="I81" s="43">
        <f t="shared" si="6"/>
        <v>29.060000000000002</v>
      </c>
      <c r="J81" s="44"/>
      <c r="K81" s="45">
        <f t="shared" si="7"/>
        <v>69.98</v>
      </c>
      <c r="L81" s="46"/>
    </row>
    <row r="82" spans="1:12" ht="15">
      <c r="A82" s="37">
        <v>4</v>
      </c>
      <c r="B82" s="38" t="s">
        <v>299</v>
      </c>
      <c r="C82" s="38" t="s">
        <v>300</v>
      </c>
      <c r="D82" s="38" t="s">
        <v>12</v>
      </c>
      <c r="E82" s="39" t="s">
        <v>301</v>
      </c>
      <c r="F82" s="40">
        <f t="shared" si="5"/>
        <v>38.879999999999995</v>
      </c>
      <c r="G82" s="41">
        <v>77.3</v>
      </c>
      <c r="H82" s="42"/>
      <c r="I82" s="43">
        <f t="shared" si="6"/>
        <v>30.92</v>
      </c>
      <c r="J82" s="44"/>
      <c r="K82" s="45">
        <f t="shared" si="7"/>
        <v>69.8</v>
      </c>
      <c r="L82" s="46"/>
    </row>
    <row r="83" spans="1:12" ht="15">
      <c r="A83" s="37">
        <v>5</v>
      </c>
      <c r="B83" s="38" t="s">
        <v>302</v>
      </c>
      <c r="C83" s="38" t="s">
        <v>303</v>
      </c>
      <c r="D83" s="38" t="s">
        <v>8</v>
      </c>
      <c r="E83" s="39" t="s">
        <v>304</v>
      </c>
      <c r="F83" s="40">
        <f t="shared" si="5"/>
        <v>41.309999999999995</v>
      </c>
      <c r="G83" s="41">
        <v>69.75</v>
      </c>
      <c r="H83" s="42"/>
      <c r="I83" s="43">
        <f t="shared" si="6"/>
        <v>27.900000000000002</v>
      </c>
      <c r="J83" s="44"/>
      <c r="K83" s="45">
        <f t="shared" si="7"/>
        <v>69.21</v>
      </c>
      <c r="L83" s="46"/>
    </row>
    <row r="84" spans="1:12" ht="15">
      <c r="A84" s="37">
        <v>6</v>
      </c>
      <c r="B84" s="38" t="s">
        <v>305</v>
      </c>
      <c r="C84" s="38" t="s">
        <v>306</v>
      </c>
      <c r="D84" s="38" t="s">
        <v>12</v>
      </c>
      <c r="E84" s="39" t="s">
        <v>307</v>
      </c>
      <c r="F84" s="40">
        <f t="shared" si="5"/>
        <v>38.91</v>
      </c>
      <c r="G84" s="41">
        <v>73</v>
      </c>
      <c r="H84" s="42"/>
      <c r="I84" s="43">
        <f t="shared" si="6"/>
        <v>29.200000000000003</v>
      </c>
      <c r="J84" s="44"/>
      <c r="K84" s="45">
        <f t="shared" si="7"/>
        <v>68.11</v>
      </c>
      <c r="L84" s="46"/>
    </row>
    <row r="85" spans="1:12" s="35" customFormat="1" ht="17.25" customHeight="1">
      <c r="A85" s="32" t="s">
        <v>308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4"/>
    </row>
    <row r="86" spans="1:12" ht="46.5">
      <c r="A86" s="1" t="s">
        <v>0</v>
      </c>
      <c r="B86" s="2" t="s">
        <v>1</v>
      </c>
      <c r="C86" s="2" t="s">
        <v>2</v>
      </c>
      <c r="D86" s="3" t="s">
        <v>3</v>
      </c>
      <c r="E86" s="8" t="s">
        <v>4</v>
      </c>
      <c r="F86" s="7" t="s">
        <v>309</v>
      </c>
      <c r="G86" s="7" t="s">
        <v>127</v>
      </c>
      <c r="H86" s="7" t="s">
        <v>310</v>
      </c>
      <c r="I86" s="7" t="s">
        <v>311</v>
      </c>
      <c r="J86" s="7" t="s">
        <v>312</v>
      </c>
      <c r="K86" s="56" t="s">
        <v>128</v>
      </c>
      <c r="L86" s="3" t="s">
        <v>129</v>
      </c>
    </row>
    <row r="87" spans="1:12" ht="15">
      <c r="A87" s="46">
        <v>1</v>
      </c>
      <c r="B87" s="57" t="s">
        <v>313</v>
      </c>
      <c r="C87" s="57" t="s">
        <v>314</v>
      </c>
      <c r="D87" s="57" t="s">
        <v>8</v>
      </c>
      <c r="E87" s="45" t="s">
        <v>315</v>
      </c>
      <c r="F87" s="40">
        <f>E87*0.5</f>
        <v>22.85</v>
      </c>
      <c r="G87" s="45">
        <v>68.05</v>
      </c>
      <c r="H87" s="45">
        <f>G87*0.3</f>
        <v>20.415</v>
      </c>
      <c r="I87" s="45">
        <v>96</v>
      </c>
      <c r="J87" s="45">
        <f>I87*0.2</f>
        <v>19.200000000000003</v>
      </c>
      <c r="K87" s="45">
        <f>F87+H87+J87</f>
        <v>62.465</v>
      </c>
      <c r="L87" s="46" t="s">
        <v>156</v>
      </c>
    </row>
    <row r="88" spans="1:12" s="35" customFormat="1" ht="17.25" customHeight="1">
      <c r="A88" s="32" t="s">
        <v>316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4"/>
    </row>
    <row r="89" spans="1:12" ht="46.5">
      <c r="A89" s="1" t="s">
        <v>0</v>
      </c>
      <c r="B89" s="2" t="s">
        <v>1</v>
      </c>
      <c r="C89" s="2" t="s">
        <v>2</v>
      </c>
      <c r="D89" s="3" t="s">
        <v>3</v>
      </c>
      <c r="E89" s="8" t="s">
        <v>4</v>
      </c>
      <c r="F89" s="7" t="s">
        <v>309</v>
      </c>
      <c r="G89" s="7" t="s">
        <v>127</v>
      </c>
      <c r="H89" s="7" t="s">
        <v>310</v>
      </c>
      <c r="I89" s="7" t="s">
        <v>311</v>
      </c>
      <c r="J89" s="7" t="s">
        <v>312</v>
      </c>
      <c r="K89" s="56" t="s">
        <v>128</v>
      </c>
      <c r="L89" s="3" t="s">
        <v>129</v>
      </c>
    </row>
    <row r="90" spans="1:12" ht="15">
      <c r="A90" s="46">
        <v>1</v>
      </c>
      <c r="B90" s="57" t="s">
        <v>317</v>
      </c>
      <c r="C90" s="57" t="s">
        <v>318</v>
      </c>
      <c r="D90" s="57" t="s">
        <v>8</v>
      </c>
      <c r="E90" s="45" t="s">
        <v>319</v>
      </c>
      <c r="F90" s="40">
        <f>E90*0.5</f>
        <v>28.425</v>
      </c>
      <c r="G90" s="45">
        <v>69.75</v>
      </c>
      <c r="H90" s="45">
        <f>G90*0.3</f>
        <v>20.925</v>
      </c>
      <c r="I90" s="45">
        <v>95</v>
      </c>
      <c r="J90" s="45">
        <f>I90*0.2</f>
        <v>19</v>
      </c>
      <c r="K90" s="45">
        <f>F90+H90+J90</f>
        <v>68.35</v>
      </c>
      <c r="L90" s="46" t="s">
        <v>156</v>
      </c>
    </row>
    <row r="91" spans="1:12" ht="15">
      <c r="A91" s="46">
        <v>2</v>
      </c>
      <c r="B91" s="57" t="s">
        <v>320</v>
      </c>
      <c r="C91" s="57" t="s">
        <v>321</v>
      </c>
      <c r="D91" s="57" t="s">
        <v>8</v>
      </c>
      <c r="E91" s="45" t="s">
        <v>322</v>
      </c>
      <c r="F91" s="40">
        <f>E91*0.5</f>
        <v>28.65</v>
      </c>
      <c r="G91" s="45">
        <v>67.55</v>
      </c>
      <c r="H91" s="45">
        <f>G91*0.3</f>
        <v>20.264999999999997</v>
      </c>
      <c r="I91" s="45">
        <v>92</v>
      </c>
      <c r="J91" s="45">
        <f>I91*0.2</f>
        <v>18.400000000000002</v>
      </c>
      <c r="K91" s="45">
        <f>F91+H91+J91</f>
        <v>67.315</v>
      </c>
      <c r="L91" s="46" t="s">
        <v>156</v>
      </c>
    </row>
    <row r="92" spans="1:12" ht="15">
      <c r="A92" s="46">
        <v>3</v>
      </c>
      <c r="B92" s="57" t="s">
        <v>323</v>
      </c>
      <c r="C92" s="57" t="s">
        <v>324</v>
      </c>
      <c r="D92" s="57" t="s">
        <v>12</v>
      </c>
      <c r="E92" s="45" t="s">
        <v>325</v>
      </c>
      <c r="F92" s="40">
        <f>E92*0.5</f>
        <v>22.25</v>
      </c>
      <c r="G92" s="45">
        <v>77.85</v>
      </c>
      <c r="H92" s="45">
        <f>G92*0.3</f>
        <v>23.354999999999997</v>
      </c>
      <c r="I92" s="45">
        <v>96</v>
      </c>
      <c r="J92" s="45">
        <f>I92*0.2</f>
        <v>19.200000000000003</v>
      </c>
      <c r="K92" s="45">
        <f>F92+H92+J92</f>
        <v>64.805</v>
      </c>
      <c r="L92" s="46" t="s">
        <v>156</v>
      </c>
    </row>
    <row r="93" spans="1:12" ht="15">
      <c r="A93" s="46">
        <v>4</v>
      </c>
      <c r="B93" s="57" t="s">
        <v>326</v>
      </c>
      <c r="C93" s="57" t="s">
        <v>327</v>
      </c>
      <c r="D93" s="57" t="s">
        <v>12</v>
      </c>
      <c r="E93" s="45" t="s">
        <v>328</v>
      </c>
      <c r="F93" s="40">
        <f>E93*0.5</f>
        <v>20.875</v>
      </c>
      <c r="G93" s="45">
        <v>69.95</v>
      </c>
      <c r="H93" s="45">
        <f>G93*0.3</f>
        <v>20.985</v>
      </c>
      <c r="I93" s="45">
        <v>99</v>
      </c>
      <c r="J93" s="45">
        <f>I93*0.2</f>
        <v>19.8</v>
      </c>
      <c r="K93" s="45">
        <f>F93+H93+J93</f>
        <v>61.66</v>
      </c>
      <c r="L93" s="46" t="s">
        <v>156</v>
      </c>
    </row>
    <row r="94" spans="1:12" ht="15">
      <c r="A94" s="46">
        <v>5</v>
      </c>
      <c r="B94" s="57" t="s">
        <v>329</v>
      </c>
      <c r="C94" s="57" t="s">
        <v>330</v>
      </c>
      <c r="D94" s="57" t="s">
        <v>8</v>
      </c>
      <c r="E94" s="45" t="s">
        <v>331</v>
      </c>
      <c r="F94" s="40">
        <f>E94*0.5</f>
        <v>21.15</v>
      </c>
      <c r="G94" s="45">
        <v>60.55</v>
      </c>
      <c r="H94" s="45">
        <f>G94*0.3</f>
        <v>18.165</v>
      </c>
      <c r="I94" s="45">
        <v>100</v>
      </c>
      <c r="J94" s="45">
        <f>I94*0.2</f>
        <v>20</v>
      </c>
      <c r="K94" s="45">
        <f>F94+H94+J94</f>
        <v>59.315</v>
      </c>
      <c r="L94" s="46"/>
    </row>
  </sheetData>
  <mergeCells count="149">
    <mergeCell ref="G84:H84"/>
    <mergeCell ref="I84:J84"/>
    <mergeCell ref="A85:L85"/>
    <mergeCell ref="A88:L88"/>
    <mergeCell ref="G82:H82"/>
    <mergeCell ref="I82:J82"/>
    <mergeCell ref="G83:H83"/>
    <mergeCell ref="I83:J83"/>
    <mergeCell ref="G80:H80"/>
    <mergeCell ref="I80:J80"/>
    <mergeCell ref="G81:H81"/>
    <mergeCell ref="I81:J81"/>
    <mergeCell ref="A77:L77"/>
    <mergeCell ref="G78:H78"/>
    <mergeCell ref="I78:J78"/>
    <mergeCell ref="G79:H79"/>
    <mergeCell ref="I79:J79"/>
    <mergeCell ref="G75:H75"/>
    <mergeCell ref="I75:J75"/>
    <mergeCell ref="G76:H76"/>
    <mergeCell ref="I76:J76"/>
    <mergeCell ref="A72:L72"/>
    <mergeCell ref="G73:H73"/>
    <mergeCell ref="I73:J73"/>
    <mergeCell ref="G74:H74"/>
    <mergeCell ref="I74:J74"/>
    <mergeCell ref="G70:H70"/>
    <mergeCell ref="I70:J70"/>
    <mergeCell ref="G71:H71"/>
    <mergeCell ref="I71:J71"/>
    <mergeCell ref="A67:L67"/>
    <mergeCell ref="G68:H68"/>
    <mergeCell ref="I68:J68"/>
    <mergeCell ref="G69:H69"/>
    <mergeCell ref="I69:J69"/>
    <mergeCell ref="G64:H64"/>
    <mergeCell ref="I64:J64"/>
    <mergeCell ref="G65:H65"/>
    <mergeCell ref="I65:J65"/>
    <mergeCell ref="A61:L61"/>
    <mergeCell ref="G62:H62"/>
    <mergeCell ref="I62:J62"/>
    <mergeCell ref="G63:H63"/>
    <mergeCell ref="I63:J63"/>
    <mergeCell ref="G59:H59"/>
    <mergeCell ref="I59:J59"/>
    <mergeCell ref="G60:H60"/>
    <mergeCell ref="I60:J60"/>
    <mergeCell ref="G56:H56"/>
    <mergeCell ref="I56:J56"/>
    <mergeCell ref="A57:L57"/>
    <mergeCell ref="G58:H58"/>
    <mergeCell ref="I58:J58"/>
    <mergeCell ref="G54:H54"/>
    <mergeCell ref="I54:J54"/>
    <mergeCell ref="G55:H55"/>
    <mergeCell ref="I55:J55"/>
    <mergeCell ref="G51:H51"/>
    <mergeCell ref="I51:J51"/>
    <mergeCell ref="A52:L52"/>
    <mergeCell ref="G53:H53"/>
    <mergeCell ref="I53:J53"/>
    <mergeCell ref="G49:H49"/>
    <mergeCell ref="I49:J49"/>
    <mergeCell ref="G50:H50"/>
    <mergeCell ref="I50:J50"/>
    <mergeCell ref="G47:H47"/>
    <mergeCell ref="I47:J47"/>
    <mergeCell ref="G48:H48"/>
    <mergeCell ref="I48:J48"/>
    <mergeCell ref="A44:L44"/>
    <mergeCell ref="G45:H45"/>
    <mergeCell ref="I45:J45"/>
    <mergeCell ref="G46:H46"/>
    <mergeCell ref="I46:J46"/>
    <mergeCell ref="G42:H42"/>
    <mergeCell ref="I42:J42"/>
    <mergeCell ref="G43:H43"/>
    <mergeCell ref="I43:J43"/>
    <mergeCell ref="G39:H39"/>
    <mergeCell ref="I39:J39"/>
    <mergeCell ref="A40:L40"/>
    <mergeCell ref="G41:H41"/>
    <mergeCell ref="I41:J41"/>
    <mergeCell ref="G36:H36"/>
    <mergeCell ref="I36:J36"/>
    <mergeCell ref="A37:L37"/>
    <mergeCell ref="G38:H38"/>
    <mergeCell ref="I38:J38"/>
    <mergeCell ref="G33:H33"/>
    <mergeCell ref="I33:J33"/>
    <mergeCell ref="A34:L34"/>
    <mergeCell ref="G35:H35"/>
    <mergeCell ref="I35:J35"/>
    <mergeCell ref="G31:H31"/>
    <mergeCell ref="I31:J31"/>
    <mergeCell ref="G32:H32"/>
    <mergeCell ref="I32:J32"/>
    <mergeCell ref="G29:H29"/>
    <mergeCell ref="I29:J29"/>
    <mergeCell ref="G30:H30"/>
    <mergeCell ref="I30:J30"/>
    <mergeCell ref="A26:L26"/>
    <mergeCell ref="G27:H27"/>
    <mergeCell ref="I27:J27"/>
    <mergeCell ref="G28:H28"/>
    <mergeCell ref="I28:J28"/>
    <mergeCell ref="A23:L23"/>
    <mergeCell ref="G24:H24"/>
    <mergeCell ref="I24:J24"/>
    <mergeCell ref="G25:H25"/>
    <mergeCell ref="I25:J25"/>
    <mergeCell ref="G21:H21"/>
    <mergeCell ref="I21:J21"/>
    <mergeCell ref="G22:H22"/>
    <mergeCell ref="I22:J22"/>
    <mergeCell ref="A18:L18"/>
    <mergeCell ref="G19:H19"/>
    <mergeCell ref="I19:J19"/>
    <mergeCell ref="G20:H20"/>
    <mergeCell ref="I20:J20"/>
    <mergeCell ref="A15:L15"/>
    <mergeCell ref="G16:H16"/>
    <mergeCell ref="I16:J16"/>
    <mergeCell ref="G17:H17"/>
    <mergeCell ref="I17:J17"/>
    <mergeCell ref="A12:L12"/>
    <mergeCell ref="G13:H13"/>
    <mergeCell ref="I13:J13"/>
    <mergeCell ref="G14:H14"/>
    <mergeCell ref="I14:J14"/>
    <mergeCell ref="G10:H10"/>
    <mergeCell ref="I10:J10"/>
    <mergeCell ref="G11:H11"/>
    <mergeCell ref="I11:J11"/>
    <mergeCell ref="G7:H7"/>
    <mergeCell ref="I7:J7"/>
    <mergeCell ref="A8:L8"/>
    <mergeCell ref="G9:H9"/>
    <mergeCell ref="I9:J9"/>
    <mergeCell ref="G4:H4"/>
    <mergeCell ref="I4:J4"/>
    <mergeCell ref="A5:L5"/>
    <mergeCell ref="G6:H6"/>
    <mergeCell ref="I6:J6"/>
    <mergeCell ref="A1:L1"/>
    <mergeCell ref="A2:L2"/>
    <mergeCell ref="G3:H3"/>
    <mergeCell ref="I3:J3"/>
  </mergeCells>
  <printOptions/>
  <pageMargins left="0.32" right="0.29" top="0.63" bottom="0.4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="145" zoomScaleNormal="145" workbookViewId="0" topLeftCell="A1">
      <selection activeCell="L6" sqref="L6"/>
    </sheetView>
  </sheetViews>
  <sheetFormatPr defaultColWidth="9.00390625" defaultRowHeight="14.25"/>
  <cols>
    <col min="1" max="1" width="5.00390625" style="0" customWidth="1"/>
    <col min="2" max="2" width="14.25390625" style="0" customWidth="1"/>
    <col min="3" max="3" width="7.125" style="0" customWidth="1"/>
    <col min="4" max="4" width="6.25390625" style="0" customWidth="1"/>
    <col min="5" max="6" width="11.00390625" style="6" customWidth="1"/>
    <col min="7" max="7" width="10.50390625" style="6" customWidth="1"/>
    <col min="8" max="8" width="11.375" style="6" customWidth="1"/>
    <col min="9" max="9" width="7.125" style="4" customWidth="1"/>
    <col min="10" max="10" width="7.125" style="0" customWidth="1"/>
  </cols>
  <sheetData>
    <row r="1" spans="1:10" ht="54.75" customHeight="1">
      <c r="A1" s="28" t="s">
        <v>136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9.5" customHeight="1">
      <c r="A2" s="30" t="s">
        <v>137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32.25" customHeight="1">
      <c r="A3" s="1" t="s">
        <v>0</v>
      </c>
      <c r="B3" s="2" t="s">
        <v>1</v>
      </c>
      <c r="C3" s="2" t="s">
        <v>2</v>
      </c>
      <c r="D3" s="3" t="s">
        <v>3</v>
      </c>
      <c r="E3" s="8" t="s">
        <v>4</v>
      </c>
      <c r="F3" s="7" t="s">
        <v>138</v>
      </c>
      <c r="G3" s="5" t="s">
        <v>127</v>
      </c>
      <c r="H3" s="5" t="s">
        <v>139</v>
      </c>
      <c r="I3" s="3" t="s">
        <v>128</v>
      </c>
      <c r="J3" s="3" t="s">
        <v>129</v>
      </c>
    </row>
    <row r="4" spans="1:10" ht="19.5" customHeight="1">
      <c r="A4" s="9" t="s">
        <v>5</v>
      </c>
      <c r="B4" s="10" t="s">
        <v>6</v>
      </c>
      <c r="C4" s="10" t="s">
        <v>7</v>
      </c>
      <c r="D4" s="10" t="s">
        <v>8</v>
      </c>
      <c r="E4" s="11" t="s">
        <v>9</v>
      </c>
      <c r="F4" s="12">
        <f>E4*0.6</f>
        <v>41.91</v>
      </c>
      <c r="G4" s="12">
        <v>68.6</v>
      </c>
      <c r="H4" s="12">
        <f>G4*0.4</f>
        <v>27.439999999999998</v>
      </c>
      <c r="I4" s="12">
        <f>F4+H4</f>
        <v>69.35</v>
      </c>
      <c r="J4" s="15" t="s">
        <v>156</v>
      </c>
    </row>
    <row r="5" spans="1:10" ht="19.5" customHeight="1">
      <c r="A5" s="29" t="s">
        <v>130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32.25" customHeight="1">
      <c r="A6" s="1" t="s">
        <v>0</v>
      </c>
      <c r="B6" s="2" t="s">
        <v>1</v>
      </c>
      <c r="C6" s="2" t="s">
        <v>2</v>
      </c>
      <c r="D6" s="3" t="s">
        <v>3</v>
      </c>
      <c r="E6" s="8" t="s">
        <v>4</v>
      </c>
      <c r="F6" s="7" t="s">
        <v>138</v>
      </c>
      <c r="G6" s="5" t="s">
        <v>127</v>
      </c>
      <c r="H6" s="5" t="s">
        <v>139</v>
      </c>
      <c r="I6" s="3" t="s">
        <v>128</v>
      </c>
      <c r="J6" s="3" t="s">
        <v>129</v>
      </c>
    </row>
    <row r="7" spans="1:10" ht="19.5" customHeight="1">
      <c r="A7" s="14">
        <v>1</v>
      </c>
      <c r="B7" s="10" t="s">
        <v>10</v>
      </c>
      <c r="C7" s="10" t="s">
        <v>11</v>
      </c>
      <c r="D7" s="10" t="s">
        <v>12</v>
      </c>
      <c r="E7" s="11" t="s">
        <v>13</v>
      </c>
      <c r="F7" s="12">
        <f>E7*0.6</f>
        <v>43.17</v>
      </c>
      <c r="G7" s="12">
        <v>74.65</v>
      </c>
      <c r="H7" s="12">
        <f>G7*0.4</f>
        <v>29.860000000000003</v>
      </c>
      <c r="I7" s="12">
        <f>F7+H7</f>
        <v>73.03</v>
      </c>
      <c r="J7" s="15" t="s">
        <v>156</v>
      </c>
    </row>
    <row r="8" spans="1:10" ht="19.5" customHeight="1">
      <c r="A8" s="15">
        <v>2</v>
      </c>
      <c r="B8" s="10" t="s">
        <v>17</v>
      </c>
      <c r="C8" s="10" t="s">
        <v>18</v>
      </c>
      <c r="D8" s="10" t="s">
        <v>12</v>
      </c>
      <c r="E8" s="11" t="s">
        <v>19</v>
      </c>
      <c r="F8" s="12">
        <f>E8*0.6</f>
        <v>40.77</v>
      </c>
      <c r="G8" s="12">
        <v>79.7</v>
      </c>
      <c r="H8" s="12">
        <f>G8*0.4</f>
        <v>31.880000000000003</v>
      </c>
      <c r="I8" s="12">
        <f>F8+H8</f>
        <v>72.65</v>
      </c>
      <c r="J8" s="13"/>
    </row>
    <row r="9" spans="1:10" ht="19.5" customHeight="1">
      <c r="A9" s="15">
        <v>3</v>
      </c>
      <c r="B9" s="10" t="s">
        <v>14</v>
      </c>
      <c r="C9" s="10" t="s">
        <v>15</v>
      </c>
      <c r="D9" s="10" t="s">
        <v>12</v>
      </c>
      <c r="E9" s="11" t="s">
        <v>16</v>
      </c>
      <c r="F9" s="12">
        <f>E9*0.6</f>
        <v>41.01</v>
      </c>
      <c r="G9" s="12">
        <v>75.65</v>
      </c>
      <c r="H9" s="12">
        <f>G9*0.4</f>
        <v>30.260000000000005</v>
      </c>
      <c r="I9" s="12">
        <f>F9+H9</f>
        <v>71.27000000000001</v>
      </c>
      <c r="J9" s="13"/>
    </row>
    <row r="10" spans="1:10" ht="19.5" customHeight="1">
      <c r="A10" s="29" t="s">
        <v>131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32.25" customHeight="1">
      <c r="A11" s="1" t="s">
        <v>0</v>
      </c>
      <c r="B11" s="2" t="s">
        <v>1</v>
      </c>
      <c r="C11" s="2" t="s">
        <v>2</v>
      </c>
      <c r="D11" s="3" t="s">
        <v>3</v>
      </c>
      <c r="E11" s="8" t="s">
        <v>4</v>
      </c>
      <c r="F11" s="7" t="s">
        <v>138</v>
      </c>
      <c r="G11" s="5" t="s">
        <v>127</v>
      </c>
      <c r="H11" s="5" t="s">
        <v>139</v>
      </c>
      <c r="I11" s="3" t="s">
        <v>128</v>
      </c>
      <c r="J11" s="3" t="s">
        <v>129</v>
      </c>
    </row>
    <row r="12" spans="1:10" ht="19.5" customHeight="1">
      <c r="A12" s="16">
        <v>1</v>
      </c>
      <c r="B12" s="10" t="s">
        <v>21</v>
      </c>
      <c r="C12" s="10" t="s">
        <v>22</v>
      </c>
      <c r="D12" s="10" t="s">
        <v>8</v>
      </c>
      <c r="E12" s="11" t="s">
        <v>23</v>
      </c>
      <c r="F12" s="12">
        <f>E12*0.6</f>
        <v>42.15</v>
      </c>
      <c r="G12" s="17">
        <v>73.05</v>
      </c>
      <c r="H12" s="12">
        <f>G12*0.4</f>
        <v>29.22</v>
      </c>
      <c r="I12" s="12">
        <f>F12+H12</f>
        <v>71.37</v>
      </c>
      <c r="J12" s="15" t="s">
        <v>156</v>
      </c>
    </row>
    <row r="13" spans="1:10" ht="19.5" customHeight="1">
      <c r="A13" s="18">
        <v>2</v>
      </c>
      <c r="B13" s="10" t="s">
        <v>27</v>
      </c>
      <c r="C13" s="10" t="s">
        <v>28</v>
      </c>
      <c r="D13" s="10" t="s">
        <v>8</v>
      </c>
      <c r="E13" s="11" t="s">
        <v>29</v>
      </c>
      <c r="F13" s="12">
        <f>E13*0.6</f>
        <v>33.089999999999996</v>
      </c>
      <c r="G13" s="17">
        <v>71.75</v>
      </c>
      <c r="H13" s="12">
        <f>G13*0.4</f>
        <v>28.700000000000003</v>
      </c>
      <c r="I13" s="12">
        <f>F13+H13</f>
        <v>61.79</v>
      </c>
      <c r="J13" s="13"/>
    </row>
    <row r="14" spans="1:10" ht="19.5" customHeight="1">
      <c r="A14" s="18">
        <v>3</v>
      </c>
      <c r="B14" s="10" t="s">
        <v>24</v>
      </c>
      <c r="C14" s="10" t="s">
        <v>25</v>
      </c>
      <c r="D14" s="10" t="s">
        <v>12</v>
      </c>
      <c r="E14" s="11" t="s">
        <v>26</v>
      </c>
      <c r="F14" s="12">
        <f>E14*0.6</f>
        <v>33.69</v>
      </c>
      <c r="G14" s="17">
        <v>69.1</v>
      </c>
      <c r="H14" s="12">
        <f>G14*0.4</f>
        <v>27.64</v>
      </c>
      <c r="I14" s="12">
        <f>F14+H14</f>
        <v>61.33</v>
      </c>
      <c r="J14" s="13"/>
    </row>
    <row r="15" spans="1:10" ht="19.5" customHeight="1">
      <c r="A15" s="29" t="s">
        <v>140</v>
      </c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32.25" customHeight="1">
      <c r="A16" s="1" t="s">
        <v>0</v>
      </c>
      <c r="B16" s="2" t="s">
        <v>1</v>
      </c>
      <c r="C16" s="2" t="s">
        <v>2</v>
      </c>
      <c r="D16" s="3" t="s">
        <v>3</v>
      </c>
      <c r="E16" s="8" t="s">
        <v>4</v>
      </c>
      <c r="F16" s="7" t="s">
        <v>138</v>
      </c>
      <c r="G16" s="5" t="s">
        <v>127</v>
      </c>
      <c r="H16" s="5" t="s">
        <v>139</v>
      </c>
      <c r="I16" s="3" t="s">
        <v>128</v>
      </c>
      <c r="J16" s="3" t="s">
        <v>129</v>
      </c>
    </row>
    <row r="17" spans="1:10" ht="19.5" customHeight="1">
      <c r="A17" s="16">
        <v>1</v>
      </c>
      <c r="B17" s="10" t="s">
        <v>30</v>
      </c>
      <c r="C17" s="10" t="s">
        <v>31</v>
      </c>
      <c r="D17" s="10" t="s">
        <v>8</v>
      </c>
      <c r="E17" s="11" t="s">
        <v>32</v>
      </c>
      <c r="F17" s="12">
        <f>E17*0.6</f>
        <v>36.39</v>
      </c>
      <c r="G17" s="17">
        <v>73.8</v>
      </c>
      <c r="H17" s="12">
        <f>G17*0.4</f>
        <v>29.52</v>
      </c>
      <c r="I17" s="12">
        <f>F17+H17</f>
        <v>65.91</v>
      </c>
      <c r="J17" s="15" t="s">
        <v>156</v>
      </c>
    </row>
    <row r="18" spans="1:10" ht="19.5" customHeight="1">
      <c r="A18" s="18">
        <v>2</v>
      </c>
      <c r="B18" s="10" t="s">
        <v>33</v>
      </c>
      <c r="C18" s="10" t="s">
        <v>34</v>
      </c>
      <c r="D18" s="10" t="s">
        <v>12</v>
      </c>
      <c r="E18" s="11" t="s">
        <v>35</v>
      </c>
      <c r="F18" s="12">
        <f>E18*0.6</f>
        <v>29.849999999999998</v>
      </c>
      <c r="G18" s="17">
        <v>69.65</v>
      </c>
      <c r="H18" s="12">
        <f>G18*0.4</f>
        <v>27.860000000000003</v>
      </c>
      <c r="I18" s="12">
        <f>F18+H18</f>
        <v>57.71</v>
      </c>
      <c r="J18" s="13"/>
    </row>
    <row r="19" spans="1:10" ht="19.5" customHeight="1">
      <c r="A19" s="29" t="s">
        <v>141</v>
      </c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32.25" customHeight="1">
      <c r="A20" s="1" t="s">
        <v>0</v>
      </c>
      <c r="B20" s="2" t="s">
        <v>1</v>
      </c>
      <c r="C20" s="2" t="s">
        <v>2</v>
      </c>
      <c r="D20" s="3" t="s">
        <v>3</v>
      </c>
      <c r="E20" s="8" t="s">
        <v>4</v>
      </c>
      <c r="F20" s="7" t="s">
        <v>138</v>
      </c>
      <c r="G20" s="5" t="s">
        <v>127</v>
      </c>
      <c r="H20" s="5" t="s">
        <v>139</v>
      </c>
      <c r="I20" s="3" t="s">
        <v>128</v>
      </c>
      <c r="J20" s="3" t="s">
        <v>129</v>
      </c>
    </row>
    <row r="21" spans="1:10" ht="19.5" customHeight="1">
      <c r="A21" s="16">
        <v>1</v>
      </c>
      <c r="B21" s="10" t="s">
        <v>39</v>
      </c>
      <c r="C21" s="10" t="s">
        <v>40</v>
      </c>
      <c r="D21" s="10" t="s">
        <v>12</v>
      </c>
      <c r="E21" s="11" t="s">
        <v>41</v>
      </c>
      <c r="F21" s="12">
        <f>E21*0.6</f>
        <v>39.24</v>
      </c>
      <c r="G21" s="17">
        <v>81.3</v>
      </c>
      <c r="H21" s="12">
        <f>G21*0.4</f>
        <v>32.52</v>
      </c>
      <c r="I21" s="12">
        <f>F21+H21</f>
        <v>71.76</v>
      </c>
      <c r="J21" s="15" t="s">
        <v>156</v>
      </c>
    </row>
    <row r="22" spans="1:10" ht="19.5" customHeight="1">
      <c r="A22" s="18">
        <v>2</v>
      </c>
      <c r="B22" s="10" t="s">
        <v>36</v>
      </c>
      <c r="C22" s="10" t="s">
        <v>37</v>
      </c>
      <c r="D22" s="10" t="s">
        <v>12</v>
      </c>
      <c r="E22" s="11" t="s">
        <v>38</v>
      </c>
      <c r="F22" s="12">
        <f>E22*0.6</f>
        <v>39.27</v>
      </c>
      <c r="G22" s="17">
        <v>75.9</v>
      </c>
      <c r="H22" s="12">
        <f>G22*0.4</f>
        <v>30.360000000000003</v>
      </c>
      <c r="I22" s="12">
        <f>F22+H22</f>
        <v>69.63000000000001</v>
      </c>
      <c r="J22" s="13"/>
    </row>
    <row r="23" spans="1:10" ht="19.5" customHeight="1">
      <c r="A23" s="18">
        <v>3</v>
      </c>
      <c r="B23" s="10" t="s">
        <v>42</v>
      </c>
      <c r="C23" s="10" t="s">
        <v>43</v>
      </c>
      <c r="D23" s="10" t="s">
        <v>12</v>
      </c>
      <c r="E23" s="11" t="s">
        <v>44</v>
      </c>
      <c r="F23" s="12">
        <f>E23*0.6</f>
        <v>36.33</v>
      </c>
      <c r="G23" s="17">
        <v>76.1</v>
      </c>
      <c r="H23" s="12">
        <f>G23*0.4</f>
        <v>30.439999999999998</v>
      </c>
      <c r="I23" s="12">
        <f>F23+H23</f>
        <v>66.77</v>
      </c>
      <c r="J23" s="13"/>
    </row>
    <row r="24" spans="1:10" ht="19.5" customHeight="1">
      <c r="A24" s="29" t="s">
        <v>142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32.25" customHeight="1">
      <c r="A25" s="1" t="s">
        <v>0</v>
      </c>
      <c r="B25" s="2" t="s">
        <v>1</v>
      </c>
      <c r="C25" s="2" t="s">
        <v>2</v>
      </c>
      <c r="D25" s="3" t="s">
        <v>3</v>
      </c>
      <c r="E25" s="8" t="s">
        <v>4</v>
      </c>
      <c r="F25" s="7" t="s">
        <v>138</v>
      </c>
      <c r="G25" s="5" t="s">
        <v>127</v>
      </c>
      <c r="H25" s="5" t="s">
        <v>139</v>
      </c>
      <c r="I25" s="3" t="s">
        <v>128</v>
      </c>
      <c r="J25" s="3" t="s">
        <v>129</v>
      </c>
    </row>
    <row r="26" spans="1:10" ht="19.5" customHeight="1">
      <c r="A26" s="16">
        <v>1</v>
      </c>
      <c r="B26" s="10" t="s">
        <v>45</v>
      </c>
      <c r="C26" s="10" t="s">
        <v>46</v>
      </c>
      <c r="D26" s="10" t="s">
        <v>12</v>
      </c>
      <c r="E26" s="11" t="s">
        <v>47</v>
      </c>
      <c r="F26" s="12">
        <f>E26*0.6</f>
        <v>37.62</v>
      </c>
      <c r="G26" s="17">
        <v>72.5</v>
      </c>
      <c r="H26" s="12">
        <f>G26*0.4</f>
        <v>29</v>
      </c>
      <c r="I26" s="12">
        <f>F26+H26</f>
        <v>66.62</v>
      </c>
      <c r="J26" s="15" t="s">
        <v>156</v>
      </c>
    </row>
    <row r="27" spans="1:10" ht="19.5" customHeight="1">
      <c r="A27" s="29" t="s">
        <v>143</v>
      </c>
      <c r="B27" s="29"/>
      <c r="C27" s="29"/>
      <c r="D27" s="29"/>
      <c r="E27" s="29"/>
      <c r="F27" s="29"/>
      <c r="G27" s="29"/>
      <c r="H27" s="29"/>
      <c r="I27" s="29"/>
      <c r="J27" s="29"/>
    </row>
    <row r="28" spans="1:10" ht="32.25" customHeight="1">
      <c r="A28" s="1" t="s">
        <v>0</v>
      </c>
      <c r="B28" s="2" t="s">
        <v>1</v>
      </c>
      <c r="C28" s="2" t="s">
        <v>2</v>
      </c>
      <c r="D28" s="3" t="s">
        <v>3</v>
      </c>
      <c r="E28" s="8" t="s">
        <v>4</v>
      </c>
      <c r="F28" s="7" t="s">
        <v>138</v>
      </c>
      <c r="G28" s="5" t="s">
        <v>127</v>
      </c>
      <c r="H28" s="5" t="s">
        <v>139</v>
      </c>
      <c r="I28" s="3" t="s">
        <v>128</v>
      </c>
      <c r="J28" s="3" t="s">
        <v>129</v>
      </c>
    </row>
    <row r="29" spans="1:10" ht="19.5" customHeight="1">
      <c r="A29" s="16">
        <v>1</v>
      </c>
      <c r="B29" s="10" t="s">
        <v>48</v>
      </c>
      <c r="C29" s="10" t="s">
        <v>49</v>
      </c>
      <c r="D29" s="10" t="s">
        <v>12</v>
      </c>
      <c r="E29" s="11" t="s">
        <v>50</v>
      </c>
      <c r="F29" s="12">
        <f>E29*0.6</f>
        <v>36.06</v>
      </c>
      <c r="G29" s="17">
        <v>75.9</v>
      </c>
      <c r="H29" s="12">
        <f>G29*0.4</f>
        <v>30.360000000000003</v>
      </c>
      <c r="I29" s="12">
        <f>F29+H29</f>
        <v>66.42</v>
      </c>
      <c r="J29" s="15" t="s">
        <v>156</v>
      </c>
    </row>
    <row r="30" spans="1:10" ht="19.5" customHeight="1">
      <c r="A30" s="18">
        <v>2</v>
      </c>
      <c r="B30" s="10" t="s">
        <v>51</v>
      </c>
      <c r="C30" s="10" t="s">
        <v>52</v>
      </c>
      <c r="D30" s="10" t="s">
        <v>12</v>
      </c>
      <c r="E30" s="11" t="s">
        <v>53</v>
      </c>
      <c r="F30" s="12">
        <f>E30*0.6</f>
        <v>29.7</v>
      </c>
      <c r="G30" s="17" t="s">
        <v>144</v>
      </c>
      <c r="H30" s="12">
        <v>0</v>
      </c>
      <c r="I30" s="12">
        <f>F30+H30</f>
        <v>29.7</v>
      </c>
      <c r="J30" s="13"/>
    </row>
    <row r="31" spans="1:10" s="25" customFormat="1" ht="19.5" customHeight="1">
      <c r="A31" s="19"/>
      <c r="B31" s="20"/>
      <c r="C31" s="20"/>
      <c r="D31" s="20"/>
      <c r="E31" s="21"/>
      <c r="F31" s="22"/>
      <c r="G31" s="23"/>
      <c r="H31" s="22"/>
      <c r="I31" s="22"/>
      <c r="J31" s="24"/>
    </row>
    <row r="32" spans="1:10" ht="19.5" customHeight="1">
      <c r="A32" s="29" t="s">
        <v>145</v>
      </c>
      <c r="B32" s="29"/>
      <c r="C32" s="29"/>
      <c r="D32" s="29"/>
      <c r="E32" s="29"/>
      <c r="F32" s="29"/>
      <c r="G32" s="29"/>
      <c r="H32" s="29"/>
      <c r="I32" s="29"/>
      <c r="J32" s="29"/>
    </row>
    <row r="33" spans="1:10" ht="32.25" customHeight="1">
      <c r="A33" s="1" t="s">
        <v>0</v>
      </c>
      <c r="B33" s="2" t="s">
        <v>1</v>
      </c>
      <c r="C33" s="2" t="s">
        <v>2</v>
      </c>
      <c r="D33" s="3" t="s">
        <v>3</v>
      </c>
      <c r="E33" s="8" t="s">
        <v>4</v>
      </c>
      <c r="F33" s="7" t="s">
        <v>138</v>
      </c>
      <c r="G33" s="5" t="s">
        <v>127</v>
      </c>
      <c r="H33" s="5" t="s">
        <v>139</v>
      </c>
      <c r="I33" s="3" t="s">
        <v>128</v>
      </c>
      <c r="J33" s="3" t="s">
        <v>129</v>
      </c>
    </row>
    <row r="34" spans="1:10" ht="19.5" customHeight="1">
      <c r="A34" s="16">
        <v>1</v>
      </c>
      <c r="B34" s="10" t="s">
        <v>54</v>
      </c>
      <c r="C34" s="10" t="s">
        <v>55</v>
      </c>
      <c r="D34" s="10" t="s">
        <v>8</v>
      </c>
      <c r="E34" s="11" t="s">
        <v>56</v>
      </c>
      <c r="F34" s="12">
        <f>E34*0.6</f>
        <v>37.379999999999995</v>
      </c>
      <c r="G34" s="17">
        <v>84.05</v>
      </c>
      <c r="H34" s="12">
        <f>G34*0.4</f>
        <v>33.62</v>
      </c>
      <c r="I34" s="12">
        <f>F34+H34</f>
        <v>71</v>
      </c>
      <c r="J34" s="15" t="s">
        <v>156</v>
      </c>
    </row>
    <row r="35" spans="1:10" ht="19.5" customHeight="1">
      <c r="A35" s="18">
        <v>2</v>
      </c>
      <c r="B35" s="10" t="s">
        <v>60</v>
      </c>
      <c r="C35" s="10" t="s">
        <v>61</v>
      </c>
      <c r="D35" s="10" t="s">
        <v>8</v>
      </c>
      <c r="E35" s="11" t="s">
        <v>62</v>
      </c>
      <c r="F35" s="12">
        <f>E35*0.6</f>
        <v>32.25</v>
      </c>
      <c r="G35" s="17">
        <v>73.85</v>
      </c>
      <c r="H35" s="12">
        <f>G35*0.4</f>
        <v>29.54</v>
      </c>
      <c r="I35" s="12">
        <f>F35+H35</f>
        <v>61.79</v>
      </c>
      <c r="J35" s="13"/>
    </row>
    <row r="36" spans="1:10" ht="19.5" customHeight="1">
      <c r="A36" s="18">
        <v>3</v>
      </c>
      <c r="B36" s="10" t="s">
        <v>57</v>
      </c>
      <c r="C36" s="10" t="s">
        <v>58</v>
      </c>
      <c r="D36" s="10" t="s">
        <v>12</v>
      </c>
      <c r="E36" s="11" t="s">
        <v>59</v>
      </c>
      <c r="F36" s="12">
        <f>E36*0.6</f>
        <v>35.85</v>
      </c>
      <c r="G36" s="17" t="s">
        <v>144</v>
      </c>
      <c r="H36" s="12">
        <v>0</v>
      </c>
      <c r="I36" s="12">
        <f>F36+H36</f>
        <v>35.85</v>
      </c>
      <c r="J36" s="13"/>
    </row>
    <row r="37" spans="1:10" ht="19.5" customHeight="1">
      <c r="A37" s="29" t="s">
        <v>146</v>
      </c>
      <c r="B37" s="29"/>
      <c r="C37" s="29"/>
      <c r="D37" s="29"/>
      <c r="E37" s="29"/>
      <c r="F37" s="29"/>
      <c r="G37" s="29"/>
      <c r="H37" s="29"/>
      <c r="I37" s="29"/>
      <c r="J37" s="29"/>
    </row>
    <row r="38" spans="1:10" ht="32.25" customHeight="1">
      <c r="A38" s="1" t="s">
        <v>0</v>
      </c>
      <c r="B38" s="2" t="s">
        <v>1</v>
      </c>
      <c r="C38" s="2" t="s">
        <v>2</v>
      </c>
      <c r="D38" s="3" t="s">
        <v>3</v>
      </c>
      <c r="E38" s="8" t="s">
        <v>4</v>
      </c>
      <c r="F38" s="7" t="s">
        <v>138</v>
      </c>
      <c r="G38" s="5" t="s">
        <v>127</v>
      </c>
      <c r="H38" s="5" t="s">
        <v>139</v>
      </c>
      <c r="I38" s="3" t="s">
        <v>128</v>
      </c>
      <c r="J38" s="3" t="s">
        <v>129</v>
      </c>
    </row>
    <row r="39" spans="1:10" ht="19.5" customHeight="1">
      <c r="A39" s="16">
        <v>1</v>
      </c>
      <c r="B39" s="10" t="s">
        <v>63</v>
      </c>
      <c r="C39" s="10" t="s">
        <v>64</v>
      </c>
      <c r="D39" s="10" t="s">
        <v>8</v>
      </c>
      <c r="E39" s="11" t="s">
        <v>65</v>
      </c>
      <c r="F39" s="12">
        <f>E39*0.6</f>
        <v>34.56</v>
      </c>
      <c r="G39" s="17">
        <v>71.5</v>
      </c>
      <c r="H39" s="12">
        <f>G39*0.4</f>
        <v>28.6</v>
      </c>
      <c r="I39" s="12">
        <f>F39+H39</f>
        <v>63.160000000000004</v>
      </c>
      <c r="J39" s="15" t="s">
        <v>156</v>
      </c>
    </row>
    <row r="40" spans="1:10" ht="19.5" customHeight="1">
      <c r="A40" s="29" t="s">
        <v>147</v>
      </c>
      <c r="B40" s="29"/>
      <c r="C40" s="29"/>
      <c r="D40" s="29"/>
      <c r="E40" s="29"/>
      <c r="F40" s="29"/>
      <c r="G40" s="29"/>
      <c r="H40" s="29"/>
      <c r="I40" s="29"/>
      <c r="J40" s="29"/>
    </row>
    <row r="41" spans="1:10" ht="32.25" customHeight="1">
      <c r="A41" s="1" t="s">
        <v>0</v>
      </c>
      <c r="B41" s="2" t="s">
        <v>1</v>
      </c>
      <c r="C41" s="2" t="s">
        <v>2</v>
      </c>
      <c r="D41" s="3" t="s">
        <v>3</v>
      </c>
      <c r="E41" s="8" t="s">
        <v>4</v>
      </c>
      <c r="F41" s="7" t="s">
        <v>138</v>
      </c>
      <c r="G41" s="5" t="s">
        <v>127</v>
      </c>
      <c r="H41" s="5" t="s">
        <v>139</v>
      </c>
      <c r="I41" s="3" t="s">
        <v>128</v>
      </c>
      <c r="J41" s="3" t="s">
        <v>129</v>
      </c>
    </row>
    <row r="42" spans="1:10" ht="19.5" customHeight="1">
      <c r="A42" s="16">
        <v>1</v>
      </c>
      <c r="B42" s="10" t="s">
        <v>66</v>
      </c>
      <c r="C42" s="10" t="s">
        <v>67</v>
      </c>
      <c r="D42" s="10" t="s">
        <v>12</v>
      </c>
      <c r="E42" s="11" t="s">
        <v>68</v>
      </c>
      <c r="F42" s="12">
        <f>E42*0.6</f>
        <v>31.979999999999997</v>
      </c>
      <c r="G42" s="17">
        <v>74.4</v>
      </c>
      <c r="H42" s="12">
        <f>G42*0.4</f>
        <v>29.760000000000005</v>
      </c>
      <c r="I42" s="12">
        <f>F42+H42</f>
        <v>61.74</v>
      </c>
      <c r="J42" s="15" t="s">
        <v>156</v>
      </c>
    </row>
    <row r="43" spans="1:10" ht="19.5" customHeight="1">
      <c r="A43" s="29" t="s">
        <v>148</v>
      </c>
      <c r="B43" s="29"/>
      <c r="C43" s="29"/>
      <c r="D43" s="29"/>
      <c r="E43" s="29"/>
      <c r="F43" s="29"/>
      <c r="G43" s="29"/>
      <c r="H43" s="29"/>
      <c r="I43" s="29"/>
      <c r="J43" s="29"/>
    </row>
    <row r="44" spans="1:10" ht="32.25" customHeight="1">
      <c r="A44" s="1" t="s">
        <v>0</v>
      </c>
      <c r="B44" s="2" t="s">
        <v>1</v>
      </c>
      <c r="C44" s="2" t="s">
        <v>2</v>
      </c>
      <c r="D44" s="3" t="s">
        <v>3</v>
      </c>
      <c r="E44" s="8" t="s">
        <v>4</v>
      </c>
      <c r="F44" s="7" t="s">
        <v>138</v>
      </c>
      <c r="G44" s="5" t="s">
        <v>127</v>
      </c>
      <c r="H44" s="5" t="s">
        <v>139</v>
      </c>
      <c r="I44" s="3" t="s">
        <v>128</v>
      </c>
      <c r="J44" s="3" t="s">
        <v>129</v>
      </c>
    </row>
    <row r="45" spans="1:10" ht="19.5" customHeight="1">
      <c r="A45" s="16">
        <v>1</v>
      </c>
      <c r="B45" s="10" t="s">
        <v>69</v>
      </c>
      <c r="C45" s="10" t="s">
        <v>70</v>
      </c>
      <c r="D45" s="10" t="s">
        <v>12</v>
      </c>
      <c r="E45" s="11" t="s">
        <v>71</v>
      </c>
      <c r="F45" s="12">
        <f>E45*0.6</f>
        <v>37.08</v>
      </c>
      <c r="G45" s="17">
        <v>66.95</v>
      </c>
      <c r="H45" s="12">
        <f>G45*0.4</f>
        <v>26.78</v>
      </c>
      <c r="I45" s="12">
        <f>F45+H45</f>
        <v>63.86</v>
      </c>
      <c r="J45" s="15" t="s">
        <v>156</v>
      </c>
    </row>
    <row r="46" spans="1:10" ht="19.5" customHeight="1">
      <c r="A46" s="29" t="s">
        <v>149</v>
      </c>
      <c r="B46" s="29"/>
      <c r="C46" s="29"/>
      <c r="D46" s="29"/>
      <c r="E46" s="29"/>
      <c r="F46" s="29"/>
      <c r="G46" s="29"/>
      <c r="H46" s="29"/>
      <c r="I46" s="29"/>
      <c r="J46" s="29"/>
    </row>
    <row r="47" spans="1:10" ht="32.25" customHeight="1">
      <c r="A47" s="1" t="s">
        <v>0</v>
      </c>
      <c r="B47" s="2" t="s">
        <v>1</v>
      </c>
      <c r="C47" s="2" t="s">
        <v>2</v>
      </c>
      <c r="D47" s="3" t="s">
        <v>3</v>
      </c>
      <c r="E47" s="8" t="s">
        <v>4</v>
      </c>
      <c r="F47" s="7" t="s">
        <v>138</v>
      </c>
      <c r="G47" s="5" t="s">
        <v>127</v>
      </c>
      <c r="H47" s="5" t="s">
        <v>139</v>
      </c>
      <c r="I47" s="3" t="s">
        <v>128</v>
      </c>
      <c r="J47" s="3" t="s">
        <v>129</v>
      </c>
    </row>
    <row r="48" spans="1:10" ht="19.5" customHeight="1">
      <c r="A48" s="16">
        <v>1</v>
      </c>
      <c r="B48" s="10" t="s">
        <v>72</v>
      </c>
      <c r="C48" s="10" t="s">
        <v>73</v>
      </c>
      <c r="D48" s="10" t="s">
        <v>12</v>
      </c>
      <c r="E48" s="11" t="s">
        <v>74</v>
      </c>
      <c r="F48" s="12">
        <f>E48*0.6</f>
        <v>38.25</v>
      </c>
      <c r="G48" s="17">
        <v>76.6</v>
      </c>
      <c r="H48" s="12">
        <f>G48*0.4</f>
        <v>30.64</v>
      </c>
      <c r="I48" s="12">
        <f>F48+H48</f>
        <v>68.89</v>
      </c>
      <c r="J48" s="15" t="s">
        <v>156</v>
      </c>
    </row>
    <row r="49" spans="1:10" ht="19.5" customHeight="1">
      <c r="A49" s="29" t="s">
        <v>150</v>
      </c>
      <c r="B49" s="29"/>
      <c r="C49" s="29"/>
      <c r="D49" s="29"/>
      <c r="E49" s="29"/>
      <c r="F49" s="29"/>
      <c r="G49" s="29"/>
      <c r="H49" s="29"/>
      <c r="I49" s="29"/>
      <c r="J49" s="29"/>
    </row>
    <row r="50" spans="1:10" ht="32.25" customHeight="1">
      <c r="A50" s="1" t="s">
        <v>0</v>
      </c>
      <c r="B50" s="2" t="s">
        <v>1</v>
      </c>
      <c r="C50" s="2" t="s">
        <v>2</v>
      </c>
      <c r="D50" s="3" t="s">
        <v>3</v>
      </c>
      <c r="E50" s="8" t="s">
        <v>4</v>
      </c>
      <c r="F50" s="7" t="s">
        <v>138</v>
      </c>
      <c r="G50" s="5" t="s">
        <v>127</v>
      </c>
      <c r="H50" s="5" t="s">
        <v>139</v>
      </c>
      <c r="I50" s="3" t="s">
        <v>128</v>
      </c>
      <c r="J50" s="3" t="s">
        <v>129</v>
      </c>
    </row>
    <row r="51" spans="1:10" ht="19.5" customHeight="1">
      <c r="A51" s="16">
        <v>1</v>
      </c>
      <c r="B51" s="10" t="s">
        <v>75</v>
      </c>
      <c r="C51" s="10" t="s">
        <v>76</v>
      </c>
      <c r="D51" s="10" t="s">
        <v>8</v>
      </c>
      <c r="E51" s="11" t="s">
        <v>77</v>
      </c>
      <c r="F51" s="12">
        <f>E51*0.6</f>
        <v>38.339999999999996</v>
      </c>
      <c r="G51" s="17">
        <v>81.45</v>
      </c>
      <c r="H51" s="12">
        <f>G51*0.4</f>
        <v>32.580000000000005</v>
      </c>
      <c r="I51" s="12">
        <f>F51+H51</f>
        <v>70.92</v>
      </c>
      <c r="J51" s="15" t="s">
        <v>156</v>
      </c>
    </row>
    <row r="52" spans="1:10" ht="19.5" customHeight="1">
      <c r="A52" s="18">
        <v>2</v>
      </c>
      <c r="B52" s="10" t="s">
        <v>78</v>
      </c>
      <c r="C52" s="10" t="s">
        <v>79</v>
      </c>
      <c r="D52" s="10" t="s">
        <v>8</v>
      </c>
      <c r="E52" s="11" t="s">
        <v>80</v>
      </c>
      <c r="F52" s="12">
        <f>E52*0.6</f>
        <v>29.759999999999998</v>
      </c>
      <c r="G52" s="17">
        <v>59.8</v>
      </c>
      <c r="H52" s="12">
        <f>G52*0.4</f>
        <v>23.92</v>
      </c>
      <c r="I52" s="12">
        <f>F52+H52</f>
        <v>53.68</v>
      </c>
      <c r="J52" s="13"/>
    </row>
    <row r="53" spans="1:10" ht="19.5" customHeight="1">
      <c r="A53" s="29" t="s">
        <v>151</v>
      </c>
      <c r="B53" s="29"/>
      <c r="C53" s="29"/>
      <c r="D53" s="29"/>
      <c r="E53" s="29"/>
      <c r="F53" s="29"/>
      <c r="G53" s="29"/>
      <c r="H53" s="29"/>
      <c r="I53" s="29"/>
      <c r="J53" s="29"/>
    </row>
    <row r="54" spans="1:10" ht="32.25" customHeight="1">
      <c r="A54" s="1" t="s">
        <v>0</v>
      </c>
      <c r="B54" s="2" t="s">
        <v>1</v>
      </c>
      <c r="C54" s="2" t="s">
        <v>2</v>
      </c>
      <c r="D54" s="3" t="s">
        <v>3</v>
      </c>
      <c r="E54" s="8" t="s">
        <v>4</v>
      </c>
      <c r="F54" s="7" t="s">
        <v>138</v>
      </c>
      <c r="G54" s="5" t="s">
        <v>127</v>
      </c>
      <c r="H54" s="5" t="s">
        <v>139</v>
      </c>
      <c r="I54" s="3" t="s">
        <v>128</v>
      </c>
      <c r="J54" s="3" t="s">
        <v>129</v>
      </c>
    </row>
    <row r="55" spans="1:10" ht="19.5" customHeight="1">
      <c r="A55" s="16">
        <v>1</v>
      </c>
      <c r="B55" s="10" t="s">
        <v>81</v>
      </c>
      <c r="C55" s="10" t="s">
        <v>82</v>
      </c>
      <c r="D55" s="10" t="s">
        <v>12</v>
      </c>
      <c r="E55" s="11" t="s">
        <v>83</v>
      </c>
      <c r="F55" s="12">
        <f>E55*0.6</f>
        <v>36.42</v>
      </c>
      <c r="G55" s="17">
        <v>78.85</v>
      </c>
      <c r="H55" s="12">
        <f>G55*0.4</f>
        <v>31.54</v>
      </c>
      <c r="I55" s="12">
        <f>F55+H55</f>
        <v>67.96000000000001</v>
      </c>
      <c r="J55" s="15" t="s">
        <v>156</v>
      </c>
    </row>
    <row r="56" spans="1:10" ht="19.5" customHeight="1">
      <c r="A56" s="18">
        <v>2</v>
      </c>
      <c r="B56" s="10" t="s">
        <v>86</v>
      </c>
      <c r="C56" s="10" t="s">
        <v>87</v>
      </c>
      <c r="D56" s="10" t="s">
        <v>12</v>
      </c>
      <c r="E56" s="11" t="s">
        <v>88</v>
      </c>
      <c r="F56" s="12">
        <f>E56*0.6</f>
        <v>33.72</v>
      </c>
      <c r="G56" s="17">
        <v>74.05</v>
      </c>
      <c r="H56" s="12">
        <f>G56*0.4</f>
        <v>29.62</v>
      </c>
      <c r="I56" s="12">
        <f>F56+H56</f>
        <v>63.34</v>
      </c>
      <c r="J56" s="13"/>
    </row>
    <row r="57" spans="1:10" ht="19.5" customHeight="1">
      <c r="A57" s="18">
        <v>3</v>
      </c>
      <c r="B57" s="10" t="s">
        <v>84</v>
      </c>
      <c r="C57" s="10" t="s">
        <v>85</v>
      </c>
      <c r="D57" s="10" t="s">
        <v>12</v>
      </c>
      <c r="E57" s="11" t="s">
        <v>20</v>
      </c>
      <c r="F57" s="12">
        <f>E57*0.6</f>
        <v>33.96</v>
      </c>
      <c r="G57" s="17">
        <v>70.3</v>
      </c>
      <c r="H57" s="12">
        <f>G57*0.4</f>
        <v>28.12</v>
      </c>
      <c r="I57" s="12">
        <f>F57+H57</f>
        <v>62.08</v>
      </c>
      <c r="J57" s="13"/>
    </row>
    <row r="58" spans="1:10" ht="19.5" customHeight="1">
      <c r="A58" s="29" t="s">
        <v>152</v>
      </c>
      <c r="B58" s="29"/>
      <c r="C58" s="29"/>
      <c r="D58" s="29"/>
      <c r="E58" s="29"/>
      <c r="F58" s="29"/>
      <c r="G58" s="29"/>
      <c r="H58" s="29"/>
      <c r="I58" s="29"/>
      <c r="J58" s="29"/>
    </row>
    <row r="59" spans="1:10" ht="32.25" customHeight="1">
      <c r="A59" s="1" t="s">
        <v>0</v>
      </c>
      <c r="B59" s="2" t="s">
        <v>1</v>
      </c>
      <c r="C59" s="2" t="s">
        <v>2</v>
      </c>
      <c r="D59" s="3" t="s">
        <v>3</v>
      </c>
      <c r="E59" s="8" t="s">
        <v>4</v>
      </c>
      <c r="F59" s="7" t="s">
        <v>138</v>
      </c>
      <c r="G59" s="5" t="s">
        <v>127</v>
      </c>
      <c r="H59" s="5" t="s">
        <v>139</v>
      </c>
      <c r="I59" s="3" t="s">
        <v>128</v>
      </c>
      <c r="J59" s="3" t="s">
        <v>129</v>
      </c>
    </row>
    <row r="60" spans="1:10" ht="19.5" customHeight="1">
      <c r="A60" s="16">
        <v>1</v>
      </c>
      <c r="B60" s="10" t="s">
        <v>90</v>
      </c>
      <c r="C60" s="10" t="s">
        <v>91</v>
      </c>
      <c r="D60" s="10" t="s">
        <v>12</v>
      </c>
      <c r="E60" s="11" t="s">
        <v>92</v>
      </c>
      <c r="F60" s="12">
        <f>E60*0.6</f>
        <v>33.15</v>
      </c>
      <c r="G60" s="17">
        <v>80.1</v>
      </c>
      <c r="H60" s="12">
        <f>G60*0.4</f>
        <v>32.04</v>
      </c>
      <c r="I60" s="12">
        <f>F60+H60</f>
        <v>65.19</v>
      </c>
      <c r="J60" s="15" t="s">
        <v>156</v>
      </c>
    </row>
    <row r="61" spans="1:10" ht="69" customHeight="1">
      <c r="A61" s="26"/>
      <c r="B61" s="20"/>
      <c r="C61" s="20"/>
      <c r="D61" s="20"/>
      <c r="E61" s="21"/>
      <c r="F61" s="22"/>
      <c r="G61" s="23"/>
      <c r="H61" s="22"/>
      <c r="I61" s="22"/>
      <c r="J61" s="27"/>
    </row>
    <row r="62" spans="1:10" ht="19.5" customHeight="1">
      <c r="A62" s="29" t="s">
        <v>132</v>
      </c>
      <c r="B62" s="29"/>
      <c r="C62" s="29"/>
      <c r="D62" s="29"/>
      <c r="E62" s="29"/>
      <c r="F62" s="29"/>
      <c r="G62" s="29"/>
      <c r="H62" s="29"/>
      <c r="I62" s="29"/>
      <c r="J62" s="29"/>
    </row>
    <row r="63" spans="1:10" ht="32.25" customHeight="1">
      <c r="A63" s="1" t="s">
        <v>0</v>
      </c>
      <c r="B63" s="2" t="s">
        <v>1</v>
      </c>
      <c r="C63" s="2" t="s">
        <v>2</v>
      </c>
      <c r="D63" s="3" t="s">
        <v>3</v>
      </c>
      <c r="E63" s="8" t="s">
        <v>4</v>
      </c>
      <c r="F63" s="7" t="s">
        <v>138</v>
      </c>
      <c r="G63" s="5" t="s">
        <v>127</v>
      </c>
      <c r="H63" s="5" t="s">
        <v>139</v>
      </c>
      <c r="I63" s="3" t="s">
        <v>128</v>
      </c>
      <c r="J63" s="3" t="s">
        <v>129</v>
      </c>
    </row>
    <row r="64" spans="1:10" ht="19.5" customHeight="1">
      <c r="A64" s="16">
        <v>1</v>
      </c>
      <c r="B64" s="10" t="s">
        <v>93</v>
      </c>
      <c r="C64" s="10" t="s">
        <v>94</v>
      </c>
      <c r="D64" s="10" t="s">
        <v>12</v>
      </c>
      <c r="E64" s="11" t="s">
        <v>95</v>
      </c>
      <c r="F64" s="12">
        <f>E64*0.6</f>
        <v>43.379999999999995</v>
      </c>
      <c r="G64" s="17">
        <v>75.05</v>
      </c>
      <c r="H64" s="12">
        <f>G64*0.4</f>
        <v>30.02</v>
      </c>
      <c r="I64" s="12">
        <f>F64+H64</f>
        <v>73.39999999999999</v>
      </c>
      <c r="J64" s="15" t="s">
        <v>156</v>
      </c>
    </row>
    <row r="65" spans="1:10" ht="19.5" customHeight="1">
      <c r="A65" s="18">
        <v>2</v>
      </c>
      <c r="B65" s="10" t="s">
        <v>96</v>
      </c>
      <c r="C65" s="10" t="s">
        <v>97</v>
      </c>
      <c r="D65" s="10" t="s">
        <v>12</v>
      </c>
      <c r="E65" s="11" t="s">
        <v>98</v>
      </c>
      <c r="F65" s="12">
        <f>E65*0.6</f>
        <v>37.739999999999995</v>
      </c>
      <c r="G65" s="17">
        <v>68.8</v>
      </c>
      <c r="H65" s="12">
        <f>G65*0.4</f>
        <v>27.52</v>
      </c>
      <c r="I65" s="12">
        <f>F65+H65</f>
        <v>65.25999999999999</v>
      </c>
      <c r="J65" s="13"/>
    </row>
    <row r="66" spans="1:10" ht="19.5" customHeight="1">
      <c r="A66" s="18">
        <v>3</v>
      </c>
      <c r="B66" s="10" t="s">
        <v>99</v>
      </c>
      <c r="C66" s="10" t="s">
        <v>100</v>
      </c>
      <c r="D66" s="10" t="s">
        <v>12</v>
      </c>
      <c r="E66" s="11" t="s">
        <v>101</v>
      </c>
      <c r="F66" s="12">
        <f>E66*0.6</f>
        <v>34.8</v>
      </c>
      <c r="G66" s="17">
        <v>68.55</v>
      </c>
      <c r="H66" s="12">
        <f>G66*0.4</f>
        <v>27.42</v>
      </c>
      <c r="I66" s="12">
        <f>F66+H66</f>
        <v>62.22</v>
      </c>
      <c r="J66" s="13"/>
    </row>
    <row r="67" spans="1:10" ht="19.5" customHeight="1">
      <c r="A67" s="29" t="s">
        <v>153</v>
      </c>
      <c r="B67" s="29"/>
      <c r="C67" s="29"/>
      <c r="D67" s="29"/>
      <c r="E67" s="29"/>
      <c r="F67" s="29"/>
      <c r="G67" s="29"/>
      <c r="H67" s="29"/>
      <c r="I67" s="29"/>
      <c r="J67" s="29"/>
    </row>
    <row r="68" spans="1:10" ht="32.25" customHeight="1">
      <c r="A68" s="1" t="s">
        <v>0</v>
      </c>
      <c r="B68" s="2" t="s">
        <v>1</v>
      </c>
      <c r="C68" s="2" t="s">
        <v>2</v>
      </c>
      <c r="D68" s="3" t="s">
        <v>3</v>
      </c>
      <c r="E68" s="8" t="s">
        <v>4</v>
      </c>
      <c r="F68" s="7" t="s">
        <v>138</v>
      </c>
      <c r="G68" s="5" t="s">
        <v>127</v>
      </c>
      <c r="H68" s="5" t="s">
        <v>139</v>
      </c>
      <c r="I68" s="3" t="s">
        <v>128</v>
      </c>
      <c r="J68" s="3" t="s">
        <v>129</v>
      </c>
    </row>
    <row r="69" spans="1:10" ht="19.5" customHeight="1">
      <c r="A69" s="16">
        <v>1</v>
      </c>
      <c r="B69" s="10" t="s">
        <v>102</v>
      </c>
      <c r="C69" s="10" t="s">
        <v>103</v>
      </c>
      <c r="D69" s="10" t="s">
        <v>8</v>
      </c>
      <c r="E69" s="11" t="s">
        <v>104</v>
      </c>
      <c r="F69" s="12">
        <f>E69*0.6</f>
        <v>29.31</v>
      </c>
      <c r="G69" s="17">
        <v>72.5</v>
      </c>
      <c r="H69" s="12">
        <f>G69*0.4</f>
        <v>29</v>
      </c>
      <c r="I69" s="12">
        <f>F69+H69</f>
        <v>58.31</v>
      </c>
      <c r="J69" s="15"/>
    </row>
    <row r="70" spans="1:10" ht="19.5" customHeight="1">
      <c r="A70" s="29" t="s">
        <v>133</v>
      </c>
      <c r="B70" s="29"/>
      <c r="C70" s="29"/>
      <c r="D70" s="29"/>
      <c r="E70" s="29"/>
      <c r="F70" s="29"/>
      <c r="G70" s="29"/>
      <c r="H70" s="29"/>
      <c r="I70" s="29"/>
      <c r="J70" s="29"/>
    </row>
    <row r="71" spans="1:10" ht="32.25" customHeight="1">
      <c r="A71" s="1" t="s">
        <v>0</v>
      </c>
      <c r="B71" s="2" t="s">
        <v>1</v>
      </c>
      <c r="C71" s="2" t="s">
        <v>2</v>
      </c>
      <c r="D71" s="3" t="s">
        <v>3</v>
      </c>
      <c r="E71" s="8" t="s">
        <v>4</v>
      </c>
      <c r="F71" s="7" t="s">
        <v>138</v>
      </c>
      <c r="G71" s="5" t="s">
        <v>127</v>
      </c>
      <c r="H71" s="5" t="s">
        <v>139</v>
      </c>
      <c r="I71" s="3" t="s">
        <v>128</v>
      </c>
      <c r="J71" s="3" t="s">
        <v>129</v>
      </c>
    </row>
    <row r="72" spans="1:10" ht="19.5" customHeight="1">
      <c r="A72" s="16">
        <v>1</v>
      </c>
      <c r="B72" s="10" t="s">
        <v>105</v>
      </c>
      <c r="C72" s="10" t="s">
        <v>106</v>
      </c>
      <c r="D72" s="10" t="s">
        <v>12</v>
      </c>
      <c r="E72" s="11" t="s">
        <v>107</v>
      </c>
      <c r="F72" s="12">
        <f>E72*0.6</f>
        <v>33.42</v>
      </c>
      <c r="G72" s="17">
        <v>71.35</v>
      </c>
      <c r="H72" s="12">
        <f>G72*0.4</f>
        <v>28.54</v>
      </c>
      <c r="I72" s="12">
        <f>F72+H72</f>
        <v>61.96</v>
      </c>
      <c r="J72" s="15" t="s">
        <v>156</v>
      </c>
    </row>
    <row r="73" spans="1:10" ht="19.5" customHeight="1">
      <c r="A73" s="29" t="s">
        <v>134</v>
      </c>
      <c r="B73" s="29"/>
      <c r="C73" s="29"/>
      <c r="D73" s="29"/>
      <c r="E73" s="29"/>
      <c r="F73" s="29"/>
      <c r="G73" s="29"/>
      <c r="H73" s="29"/>
      <c r="I73" s="29"/>
      <c r="J73" s="29"/>
    </row>
    <row r="74" spans="1:10" ht="32.25" customHeight="1">
      <c r="A74" s="1" t="s">
        <v>0</v>
      </c>
      <c r="B74" s="2" t="s">
        <v>1</v>
      </c>
      <c r="C74" s="2" t="s">
        <v>2</v>
      </c>
      <c r="D74" s="3" t="s">
        <v>3</v>
      </c>
      <c r="E74" s="8" t="s">
        <v>4</v>
      </c>
      <c r="F74" s="7" t="s">
        <v>138</v>
      </c>
      <c r="G74" s="5" t="s">
        <v>127</v>
      </c>
      <c r="H74" s="5" t="s">
        <v>139</v>
      </c>
      <c r="I74" s="3" t="s">
        <v>128</v>
      </c>
      <c r="J74" s="3" t="s">
        <v>129</v>
      </c>
    </row>
    <row r="75" spans="1:10" ht="19.5" customHeight="1">
      <c r="A75" s="16">
        <v>1</v>
      </c>
      <c r="B75" s="10" t="s">
        <v>108</v>
      </c>
      <c r="C75" s="10" t="s">
        <v>109</v>
      </c>
      <c r="D75" s="10" t="s">
        <v>12</v>
      </c>
      <c r="E75" s="11" t="s">
        <v>110</v>
      </c>
      <c r="F75" s="12">
        <f>E75*0.6</f>
        <v>40.5</v>
      </c>
      <c r="G75" s="17">
        <v>75.1</v>
      </c>
      <c r="H75" s="12">
        <f>G75*0.4</f>
        <v>30.04</v>
      </c>
      <c r="I75" s="12">
        <f>F75+H75</f>
        <v>70.53999999999999</v>
      </c>
      <c r="J75" s="15" t="s">
        <v>156</v>
      </c>
    </row>
    <row r="76" spans="1:10" ht="19.5" customHeight="1">
      <c r="A76" s="18">
        <v>2</v>
      </c>
      <c r="B76" s="10" t="s">
        <v>114</v>
      </c>
      <c r="C76" s="10" t="s">
        <v>115</v>
      </c>
      <c r="D76" s="10" t="s">
        <v>12</v>
      </c>
      <c r="E76" s="11" t="s">
        <v>116</v>
      </c>
      <c r="F76" s="12">
        <f>E76*0.6</f>
        <v>38.52</v>
      </c>
      <c r="G76" s="17">
        <v>78.85</v>
      </c>
      <c r="H76" s="12">
        <f>G76*0.4</f>
        <v>31.54</v>
      </c>
      <c r="I76" s="12">
        <f>F76+H76</f>
        <v>70.06</v>
      </c>
      <c r="J76" s="13"/>
    </row>
    <row r="77" spans="1:10" ht="19.5" customHeight="1">
      <c r="A77" s="18">
        <v>3</v>
      </c>
      <c r="B77" s="10" t="s">
        <v>111</v>
      </c>
      <c r="C77" s="10" t="s">
        <v>112</v>
      </c>
      <c r="D77" s="10" t="s">
        <v>12</v>
      </c>
      <c r="E77" s="11" t="s">
        <v>113</v>
      </c>
      <c r="F77" s="12">
        <f>E77*0.6</f>
        <v>39.9</v>
      </c>
      <c r="G77" s="17">
        <v>61.85</v>
      </c>
      <c r="H77" s="12">
        <f>G77*0.4</f>
        <v>24.740000000000002</v>
      </c>
      <c r="I77" s="12">
        <f>F77+H77</f>
        <v>64.64</v>
      </c>
      <c r="J77" s="13"/>
    </row>
    <row r="78" spans="1:10" ht="19.5" customHeight="1">
      <c r="A78" s="29" t="s">
        <v>135</v>
      </c>
      <c r="B78" s="29"/>
      <c r="C78" s="29"/>
      <c r="D78" s="29"/>
      <c r="E78" s="29"/>
      <c r="F78" s="29"/>
      <c r="G78" s="29"/>
      <c r="H78" s="29"/>
      <c r="I78" s="29"/>
      <c r="J78" s="29"/>
    </row>
    <row r="79" spans="1:10" ht="32.25" customHeight="1">
      <c r="A79" s="1" t="s">
        <v>0</v>
      </c>
      <c r="B79" s="2" t="s">
        <v>1</v>
      </c>
      <c r="C79" s="2" t="s">
        <v>2</v>
      </c>
      <c r="D79" s="3" t="s">
        <v>3</v>
      </c>
      <c r="E79" s="8" t="s">
        <v>4</v>
      </c>
      <c r="F79" s="7" t="s">
        <v>138</v>
      </c>
      <c r="G79" s="5" t="s">
        <v>127</v>
      </c>
      <c r="H79" s="5" t="s">
        <v>139</v>
      </c>
      <c r="I79" s="3" t="s">
        <v>128</v>
      </c>
      <c r="J79" s="3" t="s">
        <v>129</v>
      </c>
    </row>
    <row r="80" spans="1:10" ht="19.5" customHeight="1">
      <c r="A80" s="16">
        <v>1</v>
      </c>
      <c r="B80" s="10" t="s">
        <v>117</v>
      </c>
      <c r="C80" s="10" t="s">
        <v>118</v>
      </c>
      <c r="D80" s="10" t="s">
        <v>12</v>
      </c>
      <c r="E80" s="11" t="s">
        <v>98</v>
      </c>
      <c r="F80" s="12">
        <f>E80*0.6</f>
        <v>37.739999999999995</v>
      </c>
      <c r="G80" s="17">
        <v>72.05</v>
      </c>
      <c r="H80" s="12">
        <f>G80*0.4</f>
        <v>28.82</v>
      </c>
      <c r="I80" s="12">
        <f>F80+H80</f>
        <v>66.56</v>
      </c>
      <c r="J80" s="15" t="s">
        <v>156</v>
      </c>
    </row>
    <row r="81" spans="1:10" ht="19.5" customHeight="1">
      <c r="A81" s="18">
        <v>2</v>
      </c>
      <c r="B81" s="10" t="s">
        <v>119</v>
      </c>
      <c r="C81" s="10" t="s">
        <v>120</v>
      </c>
      <c r="D81" s="10" t="s">
        <v>12</v>
      </c>
      <c r="E81" s="11" t="s">
        <v>121</v>
      </c>
      <c r="F81" s="12">
        <f>E81*0.6</f>
        <v>27.779999999999998</v>
      </c>
      <c r="G81" s="17">
        <v>64.6</v>
      </c>
      <c r="H81" s="12">
        <f>G81*0.4</f>
        <v>25.84</v>
      </c>
      <c r="I81" s="12">
        <f>F81+H81</f>
        <v>53.62</v>
      </c>
      <c r="J81" s="13"/>
    </row>
    <row r="82" spans="1:10" ht="19.5" customHeight="1">
      <c r="A82" s="29" t="s">
        <v>154</v>
      </c>
      <c r="B82" s="29"/>
      <c r="C82" s="29"/>
      <c r="D82" s="29"/>
      <c r="E82" s="29"/>
      <c r="F82" s="29"/>
      <c r="G82" s="29"/>
      <c r="H82" s="29"/>
      <c r="I82" s="29"/>
      <c r="J82" s="29"/>
    </row>
    <row r="83" spans="1:10" ht="32.25" customHeight="1">
      <c r="A83" s="1" t="s">
        <v>0</v>
      </c>
      <c r="B83" s="2" t="s">
        <v>1</v>
      </c>
      <c r="C83" s="2" t="s">
        <v>2</v>
      </c>
      <c r="D83" s="3" t="s">
        <v>3</v>
      </c>
      <c r="E83" s="8" t="s">
        <v>4</v>
      </c>
      <c r="F83" s="7" t="s">
        <v>138</v>
      </c>
      <c r="G83" s="5" t="s">
        <v>127</v>
      </c>
      <c r="H83" s="5" t="s">
        <v>139</v>
      </c>
      <c r="I83" s="3" t="s">
        <v>128</v>
      </c>
      <c r="J83" s="3" t="s">
        <v>129</v>
      </c>
    </row>
    <row r="84" spans="1:10" ht="19.5" customHeight="1">
      <c r="A84" s="16">
        <v>1</v>
      </c>
      <c r="B84" s="10" t="s">
        <v>122</v>
      </c>
      <c r="C84" s="10" t="s">
        <v>123</v>
      </c>
      <c r="D84" s="10" t="s">
        <v>12</v>
      </c>
      <c r="E84" s="11" t="s">
        <v>124</v>
      </c>
      <c r="F84" s="12">
        <f>E84*0.6</f>
        <v>38.82</v>
      </c>
      <c r="G84" s="17">
        <v>68.3</v>
      </c>
      <c r="H84" s="12">
        <f>G84*0.4</f>
        <v>27.32</v>
      </c>
      <c r="I84" s="12">
        <f>F84+H84</f>
        <v>66.14</v>
      </c>
      <c r="J84" s="15" t="s">
        <v>156</v>
      </c>
    </row>
    <row r="85" spans="1:10" ht="19.5" customHeight="1">
      <c r="A85" s="29" t="s">
        <v>155</v>
      </c>
      <c r="B85" s="29"/>
      <c r="C85" s="29"/>
      <c r="D85" s="29"/>
      <c r="E85" s="29"/>
      <c r="F85" s="29"/>
      <c r="G85" s="29"/>
      <c r="H85" s="29"/>
      <c r="I85" s="29"/>
      <c r="J85" s="29"/>
    </row>
    <row r="86" spans="1:10" ht="32.25" customHeight="1">
      <c r="A86" s="1" t="s">
        <v>0</v>
      </c>
      <c r="B86" s="2" t="s">
        <v>1</v>
      </c>
      <c r="C86" s="2" t="s">
        <v>2</v>
      </c>
      <c r="D86" s="3" t="s">
        <v>3</v>
      </c>
      <c r="E86" s="8" t="s">
        <v>4</v>
      </c>
      <c r="F86" s="7" t="s">
        <v>138</v>
      </c>
      <c r="G86" s="5" t="s">
        <v>127</v>
      </c>
      <c r="H86" s="5" t="s">
        <v>139</v>
      </c>
      <c r="I86" s="3" t="s">
        <v>128</v>
      </c>
      <c r="J86" s="3" t="s">
        <v>129</v>
      </c>
    </row>
    <row r="87" spans="1:10" ht="19.5" customHeight="1">
      <c r="A87" s="16">
        <v>1</v>
      </c>
      <c r="B87" s="10" t="s">
        <v>125</v>
      </c>
      <c r="C87" s="10" t="s">
        <v>126</v>
      </c>
      <c r="D87" s="10" t="s">
        <v>8</v>
      </c>
      <c r="E87" s="11" t="s">
        <v>89</v>
      </c>
      <c r="F87" s="12">
        <f>E87*0.6</f>
        <v>30.839999999999996</v>
      </c>
      <c r="G87" s="17">
        <v>72.8</v>
      </c>
      <c r="H87" s="12">
        <f>G87*0.4</f>
        <v>29.12</v>
      </c>
      <c r="I87" s="12">
        <f>F87+H87</f>
        <v>59.959999999999994</v>
      </c>
      <c r="J87" s="13"/>
    </row>
  </sheetData>
  <mergeCells count="23">
    <mergeCell ref="A67:J67"/>
    <mergeCell ref="A85:J85"/>
    <mergeCell ref="A2:J2"/>
    <mergeCell ref="A5:J5"/>
    <mergeCell ref="A10:J10"/>
    <mergeCell ref="A15:J15"/>
    <mergeCell ref="A40:J40"/>
    <mergeCell ref="A43:J43"/>
    <mergeCell ref="A46:J46"/>
    <mergeCell ref="A49:J49"/>
    <mergeCell ref="A82:J82"/>
    <mergeCell ref="A70:J70"/>
    <mergeCell ref="A73:J73"/>
    <mergeCell ref="A78:J78"/>
    <mergeCell ref="A1:J1"/>
    <mergeCell ref="A53:J53"/>
    <mergeCell ref="A58:J58"/>
    <mergeCell ref="A62:J62"/>
    <mergeCell ref="A27:J27"/>
    <mergeCell ref="A32:J32"/>
    <mergeCell ref="A19:J19"/>
    <mergeCell ref="A24:J24"/>
    <mergeCell ref="A37:J37"/>
  </mergeCells>
  <printOptions/>
  <pageMargins left="0.34" right="0.32" top="0.53" bottom="0.5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2013-12-10T03:16:51Z</cp:lastPrinted>
  <dcterms:created xsi:type="dcterms:W3CDTF">2013-12-02T10:23:26Z</dcterms:created>
  <dcterms:modified xsi:type="dcterms:W3CDTF">2013-12-10T03:17:01Z</dcterms:modified>
  <cp:category/>
  <cp:version/>
  <cp:contentType/>
  <cp:contentStatus/>
</cp:coreProperties>
</file>