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表" sheetId="1" r:id="rId1"/>
    <sheet name="卫生" sheetId="2" r:id="rId2"/>
    <sheet name="其他" sheetId="3" r:id="rId3"/>
    <sheet name="Sheet2" sheetId="4" r:id="rId4"/>
    <sheet name="Sheet3" sheetId="5" r:id="rId5"/>
  </sheets>
  <definedNames>
    <definedName name="_xlnm.Print_Titles" localSheetId="2">'其他'!$1:$3</definedName>
    <definedName name="_xlnm.Print_Titles" localSheetId="1">'卫生'!$1:$3</definedName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<sst xmlns="http://schemas.openxmlformats.org/spreadsheetml/2006/main" count="1151" uniqueCount="609">
  <si>
    <t>报考岗
位代码</t>
  </si>
  <si>
    <t>面试成绩</t>
  </si>
  <si>
    <t>笔试成绩</t>
  </si>
  <si>
    <t>原始成绩</t>
  </si>
  <si>
    <t>折合60%</t>
  </si>
  <si>
    <t>折合40%</t>
  </si>
  <si>
    <t>姓名</t>
  </si>
  <si>
    <t>准考证号</t>
  </si>
  <si>
    <t>综合成绩</t>
  </si>
  <si>
    <t>备注</t>
  </si>
  <si>
    <t>岗位名称</t>
  </si>
  <si>
    <t>招聘单位</t>
  </si>
  <si>
    <t>计划数</t>
  </si>
  <si>
    <t xml:space="preserve">
排名</t>
  </si>
  <si>
    <t>安仁县乡镇小学</t>
  </si>
  <si>
    <t>11280202921</t>
  </si>
  <si>
    <t>11280203122</t>
  </si>
  <si>
    <t>11280203221</t>
  </si>
  <si>
    <t>11280203224</t>
  </si>
  <si>
    <t>11280203025</t>
  </si>
  <si>
    <t>11280203123</t>
  </si>
  <si>
    <t>11280203225</t>
  </si>
  <si>
    <t>11280203219</t>
  </si>
  <si>
    <t>11280203218</t>
  </si>
  <si>
    <t>11280203002</t>
  </si>
  <si>
    <t>11280203103</t>
  </si>
  <si>
    <t>11280203118</t>
  </si>
  <si>
    <t>11280203210</t>
  </si>
  <si>
    <t>11280203215</t>
  </si>
  <si>
    <t>11280203101</t>
  </si>
  <si>
    <t>11280203209</t>
  </si>
  <si>
    <t>11280203126</t>
  </si>
  <si>
    <t>11280203107</t>
  </si>
  <si>
    <t>11280203116</t>
  </si>
  <si>
    <t>11280203203</t>
  </si>
  <si>
    <t>11280203024</t>
  </si>
  <si>
    <t>11280203114</t>
  </si>
  <si>
    <t>11280203121</t>
  </si>
  <si>
    <t>11280203112</t>
  </si>
  <si>
    <t>11280203202</t>
  </si>
  <si>
    <t>11280203130</t>
  </si>
  <si>
    <t>11280203217</t>
  </si>
  <si>
    <t>11280202927</t>
  </si>
  <si>
    <t>11280203206</t>
  </si>
  <si>
    <t>11280203012</t>
  </si>
  <si>
    <t>熊漪</t>
  </si>
  <si>
    <t>吴婷婷</t>
  </si>
  <si>
    <t>王黎靖</t>
  </si>
  <si>
    <t>唐兰</t>
  </si>
  <si>
    <t>张双双</t>
  </si>
  <si>
    <t>杨灿</t>
  </si>
  <si>
    <t>李亚婷</t>
  </si>
  <si>
    <t>曹中菲</t>
  </si>
  <si>
    <t>胡慧芳</t>
  </si>
  <si>
    <t>谢珊萍</t>
  </si>
  <si>
    <t>张琴</t>
  </si>
  <si>
    <t>刘晓彬</t>
  </si>
  <si>
    <t>冯深英</t>
  </si>
  <si>
    <t>陈彩</t>
  </si>
  <si>
    <t>周伟</t>
  </si>
  <si>
    <t>谭芙蓉</t>
  </si>
  <si>
    <t>谭志攀</t>
  </si>
  <si>
    <t>刘松柏</t>
  </si>
  <si>
    <t>袁芳</t>
  </si>
  <si>
    <t>李小云</t>
  </si>
  <si>
    <t>侯小英</t>
  </si>
  <si>
    <t>刘宝霞</t>
  </si>
  <si>
    <t>扶美玲</t>
  </si>
  <si>
    <t>何振星</t>
  </si>
  <si>
    <t>陈新莲</t>
  </si>
  <si>
    <t>陈安艳</t>
  </si>
  <si>
    <t>张志委</t>
  </si>
  <si>
    <t>罗美珍</t>
  </si>
  <si>
    <t>李蓉</t>
  </si>
  <si>
    <t>黄慧凤</t>
  </si>
  <si>
    <t>蒯磊</t>
  </si>
  <si>
    <t>王加慧</t>
  </si>
  <si>
    <t>龙红波</t>
  </si>
  <si>
    <t>黄诗丹</t>
  </si>
  <si>
    <t>万玉荣</t>
  </si>
  <si>
    <t>李良淑</t>
  </si>
  <si>
    <t>李先林</t>
  </si>
  <si>
    <t>11280203307</t>
  </si>
  <si>
    <t>11280203401</t>
  </si>
  <si>
    <t>11280203304</t>
  </si>
  <si>
    <t>11280203230</t>
  </si>
  <si>
    <t>11280203313</t>
  </si>
  <si>
    <t>11280203303</t>
  </si>
  <si>
    <t>11280203321</t>
  </si>
  <si>
    <t>11280203305</t>
  </si>
  <si>
    <t>邓雅婷</t>
  </si>
  <si>
    <t>张珍</t>
  </si>
  <si>
    <t>袁民</t>
  </si>
  <si>
    <t>李慧</t>
  </si>
  <si>
    <t>李凤</t>
  </si>
  <si>
    <t>蒋华婷</t>
  </si>
  <si>
    <t>吴银</t>
  </si>
  <si>
    <t>黎巧贤</t>
  </si>
  <si>
    <t>刘芬芳</t>
  </si>
  <si>
    <t>欧阳娉婷</t>
  </si>
  <si>
    <t>11280203413</t>
  </si>
  <si>
    <t>11280203502</t>
  </si>
  <si>
    <t>11280203414</t>
  </si>
  <si>
    <t>11280203422</t>
  </si>
  <si>
    <t>11280203429</t>
  </si>
  <si>
    <t>11280203408</t>
  </si>
  <si>
    <t>11280203428</t>
  </si>
  <si>
    <t>11280203417</t>
  </si>
  <si>
    <t>11280203421</t>
  </si>
  <si>
    <t>11280203405</t>
  </si>
  <si>
    <t>刘盼</t>
  </si>
  <si>
    <t>肖玲丹</t>
  </si>
  <si>
    <t>林芬</t>
  </si>
  <si>
    <t>李志梅</t>
  </si>
  <si>
    <t>刘满红</t>
  </si>
  <si>
    <t>谭慧珍</t>
  </si>
  <si>
    <t>曾德莉</t>
  </si>
  <si>
    <t>胡蓉</t>
  </si>
  <si>
    <t>付芳</t>
  </si>
  <si>
    <t>何芳</t>
  </si>
  <si>
    <t>11280203612</t>
  </si>
  <si>
    <t>11280203607</t>
  </si>
  <si>
    <t>11280203613</t>
  </si>
  <si>
    <t>11280203524</t>
  </si>
  <si>
    <t>11280203624</t>
  </si>
  <si>
    <t>11280203529</t>
  </si>
  <si>
    <t>11280203515</t>
  </si>
  <si>
    <t>11280203514</t>
  </si>
  <si>
    <t>11280203507</t>
  </si>
  <si>
    <t>11280203606</t>
  </si>
  <si>
    <t>廖桔辉</t>
  </si>
  <si>
    <t>刘帝妹</t>
  </si>
  <si>
    <t>11280203710</t>
  </si>
  <si>
    <t>11280203708</t>
  </si>
  <si>
    <t>尹佳思</t>
  </si>
  <si>
    <t>11280203711</t>
  </si>
  <si>
    <t>李先辉</t>
  </si>
  <si>
    <t>邓嘉玲</t>
  </si>
  <si>
    <t>陈丽平</t>
  </si>
  <si>
    <t>唐叶</t>
  </si>
  <si>
    <t>11280203723</t>
  </si>
  <si>
    <t>11280203716</t>
  </si>
  <si>
    <t>11280203715</t>
  </si>
  <si>
    <t>11280203721</t>
  </si>
  <si>
    <t>段蔚杨</t>
  </si>
  <si>
    <t>11280203728</t>
  </si>
  <si>
    <t>赵湘红</t>
  </si>
  <si>
    <t>朱霞</t>
  </si>
  <si>
    <t>11280203803</t>
  </si>
  <si>
    <t>11280203806</t>
  </si>
  <si>
    <t>谭红辉</t>
  </si>
  <si>
    <t>李长琦</t>
  </si>
  <si>
    <t>11280203809</t>
  </si>
  <si>
    <t>11280203808</t>
  </si>
  <si>
    <t>倪黎</t>
  </si>
  <si>
    <t>何红</t>
  </si>
  <si>
    <t>11280203819</t>
  </si>
  <si>
    <t>11280203815</t>
  </si>
  <si>
    <t>胡婷艳</t>
  </si>
  <si>
    <t>11280203826</t>
  </si>
  <si>
    <t>11280203825</t>
  </si>
  <si>
    <t>樊倩</t>
  </si>
  <si>
    <t>11280203830</t>
  </si>
  <si>
    <t>黄文婷</t>
  </si>
  <si>
    <t>黄柳杏</t>
  </si>
  <si>
    <t>11280203901</t>
  </si>
  <si>
    <t>11280203903</t>
  </si>
  <si>
    <t>樊霞</t>
  </si>
  <si>
    <t>阳洁</t>
  </si>
  <si>
    <t>11280203910</t>
  </si>
  <si>
    <t>11280203908</t>
  </si>
  <si>
    <t>卢利燕</t>
  </si>
  <si>
    <t>张婷婷</t>
  </si>
  <si>
    <t>11280203920</t>
  </si>
  <si>
    <t>11280204010</t>
  </si>
  <si>
    <t>邱志平</t>
  </si>
  <si>
    <t>刘妙</t>
  </si>
  <si>
    <t>11280204015</t>
  </si>
  <si>
    <t>11280204013</t>
  </si>
  <si>
    <t>龚任平</t>
  </si>
  <si>
    <t>张微</t>
  </si>
  <si>
    <t>11280204016</t>
  </si>
  <si>
    <t>11280204018</t>
  </si>
  <si>
    <t>2014年安仁县事业单位公开招聘综合成绩</t>
  </si>
  <si>
    <t>缺考</t>
  </si>
  <si>
    <t>安仁县城市建设投资管理中心</t>
  </si>
  <si>
    <t>财务人员</t>
  </si>
  <si>
    <t>周娟</t>
  </si>
  <si>
    <t>11280106823</t>
  </si>
  <si>
    <t>曹直杨</t>
  </si>
  <si>
    <t>11280106816</t>
  </si>
  <si>
    <t>融资股工作人员</t>
  </si>
  <si>
    <t>蓝迪</t>
  </si>
  <si>
    <t>11280106924</t>
  </si>
  <si>
    <t>龙江源</t>
  </si>
  <si>
    <t>11280106913</t>
  </si>
  <si>
    <t>安仁县农业技术推广中心</t>
  </si>
  <si>
    <t>技术员</t>
  </si>
  <si>
    <t>李丽华</t>
  </si>
  <si>
    <t>11280107005</t>
  </si>
  <si>
    <t>蒋辉程</t>
  </si>
  <si>
    <t>11280107013</t>
  </si>
  <si>
    <t>邓依依</t>
  </si>
  <si>
    <t>11280107004</t>
  </si>
  <si>
    <t>凡灿</t>
  </si>
  <si>
    <t>11280107012</t>
  </si>
  <si>
    <t>庾湘</t>
  </si>
  <si>
    <t>11280107007</t>
  </si>
  <si>
    <t>11280107014</t>
  </si>
  <si>
    <t>安仁县人民来访接待服务中心</t>
  </si>
  <si>
    <t>接访员</t>
  </si>
  <si>
    <t>胡红丹</t>
  </si>
  <si>
    <t>11280107105</t>
  </si>
  <si>
    <t>胡蝶</t>
  </si>
  <si>
    <t>11280107106</t>
  </si>
  <si>
    <t>安仁县食品药品检验所</t>
  </si>
  <si>
    <t>食品检验</t>
  </si>
  <si>
    <t>李小玲</t>
  </si>
  <si>
    <t>11280107123</t>
  </si>
  <si>
    <t>谢艳艳</t>
  </si>
  <si>
    <t>11280107129</t>
  </si>
  <si>
    <t>安仁县政府投资审计中心</t>
  </si>
  <si>
    <t>财务审计</t>
  </si>
  <si>
    <t>彭之敏</t>
  </si>
  <si>
    <t>11280107214</t>
  </si>
  <si>
    <t>粟丹琪</t>
  </si>
  <si>
    <t>11280107211</t>
  </si>
  <si>
    <t>阳丹</t>
  </si>
  <si>
    <t>11280107222</t>
  </si>
  <si>
    <t>袁佩</t>
  </si>
  <si>
    <t>11280107227</t>
  </si>
  <si>
    <t>工程设计</t>
  </si>
  <si>
    <t>侯茂鹏</t>
  </si>
  <si>
    <t>11280107311</t>
  </si>
  <si>
    <t>贾佶坤</t>
  </si>
  <si>
    <t>11280107307</t>
  </si>
  <si>
    <t>安仁县考试中心（社会保障卡管理服务中心）</t>
  </si>
  <si>
    <t>管理人员一</t>
  </si>
  <si>
    <t>杨帆</t>
  </si>
  <si>
    <t>11280107329</t>
  </si>
  <si>
    <t>陈智萍</t>
  </si>
  <si>
    <t>11280107408</t>
  </si>
  <si>
    <t>安仁县政府办信息中心</t>
  </si>
  <si>
    <t>管理人员二</t>
  </si>
  <si>
    <t>周婷</t>
  </si>
  <si>
    <t>11280107509</t>
  </si>
  <si>
    <t>11280107507</t>
  </si>
  <si>
    <t>陈悦檬</t>
  </si>
  <si>
    <t>11280107703</t>
  </si>
  <si>
    <t>雷国栋</t>
  </si>
  <si>
    <t>11280107523</t>
  </si>
  <si>
    <t>廖岑琛</t>
  </si>
  <si>
    <t>11280107920</t>
  </si>
  <si>
    <t>李红日</t>
  </si>
  <si>
    <t>11280107802</t>
  </si>
  <si>
    <t>肖梦奇</t>
  </si>
  <si>
    <t>11280200103</t>
  </si>
  <si>
    <t>曹刚</t>
  </si>
  <si>
    <t>11280107717</t>
  </si>
  <si>
    <t>段旗林</t>
  </si>
  <si>
    <t>11280107714</t>
  </si>
  <si>
    <t>谢新民</t>
  </si>
  <si>
    <t>11280108007</t>
  </si>
  <si>
    <t>何欢</t>
  </si>
  <si>
    <t>11280107706</t>
  </si>
  <si>
    <t>邹海文</t>
  </si>
  <si>
    <t>11280108019</t>
  </si>
  <si>
    <t>张鹭</t>
  </si>
  <si>
    <t>11280200119</t>
  </si>
  <si>
    <t>11280107607</t>
  </si>
  <si>
    <t>罗新亮</t>
  </si>
  <si>
    <t>11280108023</t>
  </si>
  <si>
    <t>刘翔宇</t>
  </si>
  <si>
    <t>11280108017</t>
  </si>
  <si>
    <t>专技人员一</t>
  </si>
  <si>
    <t>杨芸</t>
  </si>
  <si>
    <t>11280205525</t>
  </si>
  <si>
    <t>专技人员二</t>
  </si>
  <si>
    <t>龙天灿</t>
  </si>
  <si>
    <t>11280200207</t>
  </si>
  <si>
    <t>罗杰</t>
  </si>
  <si>
    <t>王娟玉</t>
  </si>
  <si>
    <t>谭斌</t>
  </si>
  <si>
    <t>周华</t>
  </si>
  <si>
    <t>语文教师一</t>
  </si>
  <si>
    <t>安仁一中</t>
  </si>
  <si>
    <t>数学教师二</t>
  </si>
  <si>
    <t>物理教师</t>
  </si>
  <si>
    <t>化学教师</t>
  </si>
  <si>
    <t>生物教师一</t>
  </si>
  <si>
    <t>政治教师一</t>
  </si>
  <si>
    <t>安仁二中</t>
  </si>
  <si>
    <t>语文教师二</t>
  </si>
  <si>
    <t>数学教师三</t>
  </si>
  <si>
    <t>安仁三中</t>
  </si>
  <si>
    <t>地理教师</t>
  </si>
  <si>
    <t>生物教师二</t>
  </si>
  <si>
    <t>政治教师二</t>
  </si>
  <si>
    <t>历史教师</t>
  </si>
  <si>
    <t>英语教师二</t>
  </si>
  <si>
    <t>电子专业教师</t>
  </si>
  <si>
    <t>机械专业教师</t>
  </si>
  <si>
    <t>2014年安仁县事业单位公开招聘综合成绩</t>
  </si>
  <si>
    <t>胡建文</t>
  </si>
  <si>
    <t>11280205112</t>
  </si>
  <si>
    <t>刘燕青</t>
  </si>
  <si>
    <t>11280205223</t>
  </si>
  <si>
    <t>王一明</t>
  </si>
  <si>
    <t>11280205125</t>
  </si>
  <si>
    <t>周权炜</t>
  </si>
  <si>
    <t>11280205129</t>
  </si>
  <si>
    <t>伍梅</t>
  </si>
  <si>
    <t>11280205201</t>
  </si>
  <si>
    <t>卢丽华</t>
  </si>
  <si>
    <t>11280205127</t>
  </si>
  <si>
    <t>龙颜之</t>
  </si>
  <si>
    <t>11280205210</t>
  </si>
  <si>
    <t>刘文瑶</t>
  </si>
  <si>
    <t>11280205111</t>
  </si>
  <si>
    <t>刘琳</t>
  </si>
  <si>
    <t>11280205222</t>
  </si>
  <si>
    <t>曹立情</t>
  </si>
  <si>
    <t>11280205211</t>
  </si>
  <si>
    <t>廖爱玉</t>
  </si>
  <si>
    <t>11280205228</t>
  </si>
  <si>
    <t>侯文彬</t>
  </si>
  <si>
    <t>11280205215</t>
  </si>
  <si>
    <t>周建</t>
  </si>
  <si>
    <t>11280205226</t>
  </si>
  <si>
    <t>张来仪</t>
  </si>
  <si>
    <t>11280205227</t>
  </si>
  <si>
    <t>李惠</t>
  </si>
  <si>
    <t>11280205113</t>
  </si>
  <si>
    <t>周丽丽</t>
  </si>
  <si>
    <t>11280205214</t>
  </si>
  <si>
    <t>聂雪平</t>
  </si>
  <si>
    <t>11280205225</t>
  </si>
  <si>
    <t>阳超昕</t>
  </si>
  <si>
    <t>11280205219</t>
  </si>
  <si>
    <t>李燕云</t>
  </si>
  <si>
    <t>11280205202</t>
  </si>
  <si>
    <t>陈小芬</t>
  </si>
  <si>
    <t>11280205122</t>
  </si>
  <si>
    <t>方凡</t>
  </si>
  <si>
    <t>11280205110</t>
  </si>
  <si>
    <t>王连芳</t>
  </si>
  <si>
    <t>11280205208</t>
  </si>
  <si>
    <t>邓筱</t>
  </si>
  <si>
    <t>11280205114</t>
  </si>
  <si>
    <t>凡慧</t>
  </si>
  <si>
    <t>11280205217</t>
  </si>
  <si>
    <t>刘勇超</t>
  </si>
  <si>
    <t>11280205118</t>
  </si>
  <si>
    <t>何晶晶</t>
  </si>
  <si>
    <t>11280205123</t>
  </si>
  <si>
    <t>陈泺贝</t>
  </si>
  <si>
    <t>11280205224</t>
  </si>
  <si>
    <t>唐彩玉</t>
  </si>
  <si>
    <t>11280205302</t>
  </si>
  <si>
    <t>陈新平</t>
  </si>
  <si>
    <t>11280205301</t>
  </si>
  <si>
    <t>医疗器械维修员</t>
  </si>
  <si>
    <t>张武</t>
  </si>
  <si>
    <t>11280106707</t>
  </si>
  <si>
    <t>安仁县第二人民医院</t>
  </si>
  <si>
    <t>李珊珊</t>
  </si>
  <si>
    <t>11280205308</t>
  </si>
  <si>
    <t>于庆安</t>
  </si>
  <si>
    <t>11280205310</t>
  </si>
  <si>
    <t>安仁县乡镇卫生院</t>
  </si>
  <si>
    <t>张艳</t>
  </si>
  <si>
    <t>11280205329</t>
  </si>
  <si>
    <t>刘伟鹏</t>
  </si>
  <si>
    <t>11280205315</t>
  </si>
  <si>
    <t>周芝梅</t>
  </si>
  <si>
    <t>11280205324</t>
  </si>
  <si>
    <t>陈娜</t>
  </si>
  <si>
    <t>11280205323</t>
  </si>
  <si>
    <t>何文翔</t>
  </si>
  <si>
    <t>11280205408</t>
  </si>
  <si>
    <t>谢荣华</t>
  </si>
  <si>
    <t>11280205317</t>
  </si>
  <si>
    <t>谭湘飞</t>
  </si>
  <si>
    <t>11280205319</t>
  </si>
  <si>
    <t>桂静</t>
  </si>
  <si>
    <t>11280205405</t>
  </si>
  <si>
    <t>廖金华</t>
  </si>
  <si>
    <t>11280205327</t>
  </si>
  <si>
    <t>陈飞云</t>
  </si>
  <si>
    <t>11280205404</t>
  </si>
  <si>
    <t>何利斌</t>
  </si>
  <si>
    <t>11280205318</t>
  </si>
  <si>
    <t>兰玲英</t>
  </si>
  <si>
    <t>11280205322</t>
  </si>
  <si>
    <t>卢霞</t>
  </si>
  <si>
    <t>11280205325</t>
  </si>
  <si>
    <t>谢浪</t>
  </si>
  <si>
    <t>11280205406</t>
  </si>
  <si>
    <t>凡丽娜</t>
  </si>
  <si>
    <t>11280205330</t>
  </si>
  <si>
    <t>钟艳梅</t>
  </si>
  <si>
    <t>11280205401</t>
  </si>
  <si>
    <t>罗智恒</t>
  </si>
  <si>
    <t>11280205320</t>
  </si>
  <si>
    <t>刘筱谨</t>
  </si>
  <si>
    <t>11280201102</t>
  </si>
  <si>
    <t>李郁芳</t>
  </si>
  <si>
    <t>11280201019</t>
  </si>
  <si>
    <t>谭乐乐</t>
  </si>
  <si>
    <t>11280201101</t>
  </si>
  <si>
    <t>刘花艳</t>
  </si>
  <si>
    <t>11280201110</t>
  </si>
  <si>
    <t>吴友爱</t>
  </si>
  <si>
    <t>11280201016</t>
  </si>
  <si>
    <t>阳山娥</t>
  </si>
  <si>
    <t>11280200925</t>
  </si>
  <si>
    <t>彭芬芬</t>
  </si>
  <si>
    <t>11280201006</t>
  </si>
  <si>
    <t>谭芳</t>
  </si>
  <si>
    <t>11280201010</t>
  </si>
  <si>
    <t>曹文丽</t>
  </si>
  <si>
    <t>11280201120</t>
  </si>
  <si>
    <t>李一冬</t>
  </si>
  <si>
    <t>11280201005</t>
  </si>
  <si>
    <t>11280201130</t>
  </si>
  <si>
    <t>段文艳</t>
  </si>
  <si>
    <t>11280201127</t>
  </si>
  <si>
    <t>贺丽琼</t>
  </si>
  <si>
    <t>11280201011</t>
  </si>
  <si>
    <t>周洁幸</t>
  </si>
  <si>
    <t>11280201014</t>
  </si>
  <si>
    <t>陈小燕</t>
  </si>
  <si>
    <t>11280201015</t>
  </si>
  <si>
    <t>李小维</t>
  </si>
  <si>
    <t>11280201107</t>
  </si>
  <si>
    <t>曹雅妮</t>
  </si>
  <si>
    <t>11280201104</t>
  </si>
  <si>
    <t>张丽红</t>
  </si>
  <si>
    <t>11280201009</t>
  </si>
  <si>
    <t>陈艳芝</t>
  </si>
  <si>
    <t>11280200919</t>
  </si>
  <si>
    <t>谭玲</t>
  </si>
  <si>
    <t>11280201106</t>
  </si>
  <si>
    <t>何林芳</t>
  </si>
  <si>
    <t>11280201020</t>
  </si>
  <si>
    <t>钟倩</t>
  </si>
  <si>
    <t>11280201123</t>
  </si>
  <si>
    <t>阳湘美</t>
  </si>
  <si>
    <t>11280201002</t>
  </si>
  <si>
    <t>黄秀芝</t>
  </si>
  <si>
    <t>11280201023</t>
  </si>
  <si>
    <t>阳欢</t>
  </si>
  <si>
    <t>11280201024</t>
  </si>
  <si>
    <t>段群英</t>
  </si>
  <si>
    <t>11280201119</t>
  </si>
  <si>
    <t>贺慧芳</t>
  </si>
  <si>
    <t>11280201001</t>
  </si>
  <si>
    <t>侯美芝</t>
  </si>
  <si>
    <t>11280201117</t>
  </si>
  <si>
    <t>段婷婷</t>
  </si>
  <si>
    <t>11280201003</t>
  </si>
  <si>
    <t>范波</t>
  </si>
  <si>
    <t>11280201126</t>
  </si>
  <si>
    <t>龚萃芬</t>
  </si>
  <si>
    <t>11280201030</t>
  </si>
  <si>
    <t>卢薇</t>
  </si>
  <si>
    <t>11280201121</t>
  </si>
  <si>
    <t>苏珊</t>
  </si>
  <si>
    <t>11280201109</t>
  </si>
  <si>
    <t>黄沙</t>
  </si>
  <si>
    <t>11280200929</t>
  </si>
  <si>
    <t>陈璐</t>
  </si>
  <si>
    <t>11280201108</t>
  </si>
  <si>
    <t>张兵兵</t>
  </si>
  <si>
    <t>11280201114</t>
  </si>
  <si>
    <t>肖盼</t>
  </si>
  <si>
    <t>11280200921</t>
  </si>
  <si>
    <t>凡珍牡</t>
  </si>
  <si>
    <t>11280201125</t>
  </si>
  <si>
    <t>阳芬芬</t>
  </si>
  <si>
    <t>11280201113</t>
  </si>
  <si>
    <t>张小丽</t>
  </si>
  <si>
    <t>11280201022</t>
  </si>
  <si>
    <t>周灵瑶</t>
  </si>
  <si>
    <t>11280201115</t>
  </si>
  <si>
    <t>刘耀琦</t>
  </si>
  <si>
    <t>11280201129</t>
  </si>
  <si>
    <t>曹丽娜</t>
  </si>
  <si>
    <t>11280201012</t>
  </si>
  <si>
    <t>曹秀荣</t>
  </si>
  <si>
    <t>11280200926</t>
  </si>
  <si>
    <t>谭玲丽</t>
  </si>
  <si>
    <t>11280201025</t>
  </si>
  <si>
    <t>邓飞玉</t>
  </si>
  <si>
    <t>11280205414</t>
  </si>
  <si>
    <t>肖程盛</t>
  </si>
  <si>
    <t>11280205411</t>
  </si>
  <si>
    <t>朱美红</t>
  </si>
  <si>
    <t>11280205409</t>
  </si>
  <si>
    <t>周媛</t>
  </si>
  <si>
    <t>11280205410</t>
  </si>
  <si>
    <t>2040113</t>
  </si>
  <si>
    <t>李智丽</t>
  </si>
  <si>
    <t>11280205415</t>
  </si>
  <si>
    <t>陈腾文</t>
  </si>
  <si>
    <t>11280205424</t>
  </si>
  <si>
    <t>曾小乐</t>
  </si>
  <si>
    <t>11280205425</t>
  </si>
  <si>
    <t>陈小霞</t>
  </si>
  <si>
    <t>11280205427</t>
  </si>
  <si>
    <t>周琛</t>
  </si>
  <si>
    <t>11280205420</t>
  </si>
  <si>
    <t>蔡俊林</t>
  </si>
  <si>
    <t>11280205430</t>
  </si>
  <si>
    <t>李芬</t>
  </si>
  <si>
    <t>11280205501</t>
  </si>
  <si>
    <t>张晋荣</t>
  </si>
  <si>
    <t>11280205423</t>
  </si>
  <si>
    <t>刘丽芬</t>
  </si>
  <si>
    <t>11280205504</t>
  </si>
  <si>
    <t>财会</t>
  </si>
  <si>
    <t>龙英</t>
  </si>
  <si>
    <t>11280106715</t>
  </si>
  <si>
    <t>徐天姣</t>
  </si>
  <si>
    <t>11280106710</t>
  </si>
  <si>
    <t>阳静</t>
  </si>
  <si>
    <t>11280106725</t>
  </si>
  <si>
    <t>何红玲</t>
  </si>
  <si>
    <t>11280106726</t>
  </si>
  <si>
    <t>安仁县中医医院</t>
  </si>
  <si>
    <t>临床</t>
  </si>
  <si>
    <t>唐军平</t>
  </si>
  <si>
    <t>11280205522</t>
  </si>
  <si>
    <t>刘鹏</t>
  </si>
  <si>
    <t>11280205524</t>
  </si>
  <si>
    <t>罗华</t>
  </si>
  <si>
    <t>11280205511</t>
  </si>
  <si>
    <t>李季</t>
  </si>
  <si>
    <t>11280205521</t>
  </si>
  <si>
    <t>李庆武</t>
  </si>
  <si>
    <t>11280205519</t>
  </si>
  <si>
    <t>卢庭</t>
  </si>
  <si>
    <t>11280205505</t>
  </si>
  <si>
    <t>谭毅华</t>
  </si>
  <si>
    <t>11280205512</t>
  </si>
  <si>
    <t>陈轶强</t>
  </si>
  <si>
    <t>11280205509</t>
  </si>
  <si>
    <t xml:space="preserve">安仁县中医医院 </t>
  </si>
  <si>
    <t>医技一</t>
  </si>
  <si>
    <t>药剂二</t>
  </si>
  <si>
    <t>谷晓</t>
  </si>
  <si>
    <t>11280205601</t>
  </si>
  <si>
    <t>何文娟</t>
  </si>
  <si>
    <t>11280205528</t>
  </si>
  <si>
    <t>县卫生科教服务中心</t>
  </si>
  <si>
    <t>曾华丽</t>
  </si>
  <si>
    <t>11280106805</t>
  </si>
  <si>
    <t>方强勇</t>
  </si>
  <si>
    <t>11280106802</t>
  </si>
  <si>
    <t>卫生信息</t>
  </si>
  <si>
    <t>黄纪富</t>
  </si>
  <si>
    <t>11280106811</t>
  </si>
  <si>
    <t>谭鑫</t>
  </si>
  <si>
    <t>11280106812</t>
  </si>
  <si>
    <t>公共卫生</t>
  </si>
  <si>
    <t>吴洪</t>
  </si>
  <si>
    <t>11280205604</t>
  </si>
  <si>
    <t>安仁人民医院</t>
  </si>
  <si>
    <t>医技药士</t>
  </si>
  <si>
    <t>临床医生二</t>
  </si>
  <si>
    <t>药剂一</t>
  </si>
  <si>
    <t>影像（B超、放射）</t>
  </si>
  <si>
    <t>文秘</t>
  </si>
  <si>
    <t>单位
代码</t>
  </si>
  <si>
    <t>计
划
数</t>
  </si>
  <si>
    <t>安仁人民医院</t>
  </si>
  <si>
    <t>临床医生一</t>
  </si>
  <si>
    <t>临床医生一</t>
  </si>
  <si>
    <t>临床医生三</t>
  </si>
  <si>
    <t>护理</t>
  </si>
  <si>
    <t>护理</t>
  </si>
  <si>
    <t>检验</t>
  </si>
  <si>
    <t>排名</t>
  </si>
  <si>
    <t>单位
代码</t>
  </si>
  <si>
    <t>安仁县乡镇小学</t>
  </si>
  <si>
    <t>安仁县乡镇小学</t>
  </si>
  <si>
    <t>幼儿教育</t>
  </si>
  <si>
    <t>幼儿教育</t>
  </si>
  <si>
    <t>幼儿教育</t>
  </si>
  <si>
    <t>数学教师一</t>
  </si>
  <si>
    <t>数学教师一</t>
  </si>
  <si>
    <t>英语教师一</t>
  </si>
  <si>
    <t>英语教师一</t>
  </si>
  <si>
    <t>单位
代码</t>
  </si>
  <si>
    <t>计
划
数</t>
  </si>
  <si>
    <t>综合
成绩</t>
  </si>
  <si>
    <t>报考
岗位
代码</t>
  </si>
  <si>
    <t>安仁县乡镇事业单位</t>
  </si>
  <si>
    <t>安仁县乡镇事业单位</t>
  </si>
  <si>
    <t>缺考</t>
  </si>
  <si>
    <t>入围</t>
  </si>
  <si>
    <t>入围</t>
  </si>
  <si>
    <t>？</t>
  </si>
  <si>
    <t>入围</t>
  </si>
  <si>
    <t>？</t>
  </si>
  <si>
    <t>安仁县乡镇计生服务站</t>
  </si>
  <si>
    <t>管理人员三</t>
  </si>
  <si>
    <t>刘瑶瑶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</si>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</sst>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</numFmts>
  <fonts count="26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b/>
      <sz val="12"/>
      <color indexed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42" applyFont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178" fontId="0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42" applyFill="1" applyBorder="1" applyAlignment="1">
      <alignment horizontal="center" vertical="center" wrapText="1"/>
      <protection/>
    </xf>
    <xf numFmtId="178" fontId="0" fillId="0" borderId="10" xfId="42" applyNumberFormat="1" applyFill="1" applyBorder="1" applyAlignment="1">
      <alignment horizontal="center" vertical="center" wrapText="1"/>
      <protection/>
    </xf>
    <xf numFmtId="0" fontId="23" fillId="0" borderId="10" xfId="42" applyFont="1" applyFill="1" applyBorder="1" applyAlignment="1">
      <alignment horizontal="center" vertical="center" wrapText="1"/>
      <protection/>
    </xf>
    <xf numFmtId="178" fontId="23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Alignment="1">
      <alignment horizontal="center" vertical="center" wrapText="1"/>
      <protection/>
    </xf>
    <xf numFmtId="0" fontId="23" fillId="0" borderId="0" xfId="42" applyFont="1" applyAlignment="1">
      <alignment horizontal="center" vertical="center" wrapText="1"/>
      <protection/>
    </xf>
    <xf numFmtId="0" fontId="0" fillId="0" borderId="0" xfId="42" applyFont="1" applyFill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7" fontId="0" fillId="0" borderId="10" xfId="42" applyNumberFormat="1" applyFill="1" applyBorder="1" applyAlignment="1">
      <alignment horizontal="center" vertical="center" wrapText="1"/>
      <protection/>
    </xf>
    <xf numFmtId="177" fontId="23" fillId="0" borderId="10" xfId="42" applyNumberFormat="1" applyFont="1" applyFill="1" applyBorder="1" applyAlignment="1">
      <alignment horizontal="center" vertical="center" wrapText="1"/>
      <protection/>
    </xf>
    <xf numFmtId="44" fontId="23" fillId="0" borderId="10" xfId="45" applyFont="1" applyFill="1" applyBorder="1" applyAlignment="1">
      <alignment vertical="center" wrapText="1"/>
    </xf>
    <xf numFmtId="177" fontId="23" fillId="0" borderId="10" xfId="42" applyNumberFormat="1" applyFont="1" applyFill="1" applyBorder="1" applyAlignment="1">
      <alignment horizontal="center" vertical="center" wrapText="1"/>
      <protection/>
    </xf>
    <xf numFmtId="177" fontId="23" fillId="0" borderId="10" xfId="42" applyNumberFormat="1" applyFont="1" applyFill="1" applyBorder="1" applyAlignment="1">
      <alignment vertical="center" wrapText="1"/>
      <protection/>
    </xf>
    <xf numFmtId="177" fontId="0" fillId="0" borderId="10" xfId="42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41" applyFont="1" applyFill="1" applyBorder="1" applyAlignment="1">
      <alignment horizontal="center" vertical="center" wrapText="1"/>
      <protection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7" fontId="24" fillId="0" borderId="11" xfId="0" applyNumberFormat="1" applyFont="1" applyFill="1" applyBorder="1" applyAlignment="1">
      <alignment vertical="center" wrapText="1"/>
    </xf>
    <xf numFmtId="177" fontId="24" fillId="0" borderId="12" xfId="0" applyNumberFormat="1" applyFont="1" applyFill="1" applyBorder="1" applyAlignment="1">
      <alignment vertical="center" wrapText="1"/>
    </xf>
    <xf numFmtId="177" fontId="24" fillId="0" borderId="13" xfId="0" applyNumberFormat="1" applyFont="1" applyFill="1" applyBorder="1" applyAlignment="1">
      <alignment vertical="center" wrapText="1"/>
    </xf>
    <xf numFmtId="0" fontId="20" fillId="0" borderId="10" xfId="40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178" fontId="23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 wrapText="1"/>
    </xf>
    <xf numFmtId="0" fontId="20" fillId="0" borderId="14" xfId="41" applyFont="1" applyFill="1" applyBorder="1" applyAlignment="1">
      <alignment horizontal="center" vertical="center" wrapText="1"/>
      <protection/>
    </xf>
    <xf numFmtId="0" fontId="20" fillId="0" borderId="15" xfId="41" applyFont="1" applyFill="1" applyBorder="1" applyAlignment="1">
      <alignment horizontal="center" vertical="center" wrapText="1"/>
      <protection/>
    </xf>
    <xf numFmtId="0" fontId="20" fillId="0" borderId="16" xfId="4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4" xfId="42" applyFont="1" applyFill="1" applyBorder="1" applyAlignment="1">
      <alignment horizontal="center" vertical="center" wrapText="1"/>
      <protection/>
    </xf>
    <xf numFmtId="0" fontId="0" fillId="0" borderId="15" xfId="42" applyFont="1" applyFill="1" applyBorder="1" applyAlignment="1">
      <alignment horizontal="center" vertical="center" wrapText="1"/>
      <protection/>
    </xf>
    <xf numFmtId="0" fontId="0" fillId="0" borderId="16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23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42" applyFill="1" applyBorder="1" applyAlignment="1">
      <alignment horizontal="center" vertical="center" wrapText="1"/>
      <protection/>
    </xf>
    <xf numFmtId="0" fontId="20" fillId="0" borderId="10" xfId="42" applyFont="1" applyFill="1" applyBorder="1" applyAlignment="1">
      <alignment horizontal="center" vertical="center" wrapText="1"/>
      <protection/>
    </xf>
    <xf numFmtId="0" fontId="20" fillId="0" borderId="14" xfId="40" applyFont="1" applyFill="1" applyBorder="1" applyAlignment="1">
      <alignment horizontal="center" vertical="center" wrapText="1"/>
      <protection/>
    </xf>
    <xf numFmtId="0" fontId="20" fillId="0" borderId="15" xfId="40" applyFont="1" applyFill="1" applyBorder="1" applyAlignment="1">
      <alignment horizontal="center" vertical="center" wrapText="1"/>
      <protection/>
    </xf>
    <xf numFmtId="0" fontId="20" fillId="0" borderId="16" xfId="40" applyFont="1" applyFill="1" applyBorder="1" applyAlignment="1">
      <alignment horizontal="center" vertical="center" wrapText="1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0" fontId="20" fillId="0" borderId="10" xfId="40" applyFont="1" applyFill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0" xfId="4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  <protection/>
    </xf>
    <xf numFmtId="0" fontId="21" fillId="0" borderId="17" xfId="42" applyFont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177" fontId="2" fillId="0" borderId="10" xfId="4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14年安仁县事业单位公开招聘综合成绩(卫生)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:N1"/>
    </sheetView>
  </sheetViews>
  <sheetFormatPr defaultColWidth="9.00390625" defaultRowHeight="14.25"/>
  <cols>
    <col min="1" max="1" width="11.50390625" style="4" customWidth="1"/>
    <col min="2" max="2" width="6.00390625" style="4" bestFit="1" customWidth="1"/>
    <col min="3" max="3" width="11.00390625" style="4" customWidth="1"/>
    <col min="4" max="4" width="8.125" style="4" bestFit="1" customWidth="1"/>
    <col min="5" max="5" width="4.625" style="4" customWidth="1"/>
    <col min="6" max="6" width="9.625" style="4" customWidth="1"/>
    <col min="7" max="7" width="12.75390625" style="4" bestFit="1" customWidth="1"/>
    <col min="8" max="8" width="9.50390625" style="4" customWidth="1"/>
    <col min="9" max="9" width="8.50390625" style="4" customWidth="1"/>
    <col min="10" max="10" width="9.875" style="4" customWidth="1"/>
    <col min="11" max="11" width="8.75390625" style="4" customWidth="1"/>
    <col min="12" max="12" width="7.00390625" style="7" customWidth="1"/>
    <col min="13" max="13" width="6.25390625" style="19" customWidth="1"/>
    <col min="14" max="14" width="6.00390625" style="2" bestFit="1" customWidth="1"/>
    <col min="15" max="16384" width="9.00390625" style="4" customWidth="1"/>
  </cols>
  <sheetData>
    <row r="1" spans="1:14" ht="46.5" customHeight="1">
      <c r="A1" s="63" t="s">
        <v>183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0" customFormat="1" ht="25.5" customHeight="1">
      <c r="A2" s="96" t="s">
        <v>11</v>
      </c>
      <c r="B2" s="96" t="s">
        <v>583</v>
      </c>
      <c r="C2" s="96" t="s">
        <v>10</v>
      </c>
      <c r="D2" s="96" t="s">
        <v>0</v>
      </c>
      <c r="E2" s="96" t="s">
        <v>12</v>
      </c>
      <c r="F2" s="96" t="s">
        <v>6</v>
      </c>
      <c r="G2" s="96" t="s">
        <v>7</v>
      </c>
      <c r="H2" s="96" t="s">
        <v>2</v>
      </c>
      <c r="I2" s="96"/>
      <c r="J2" s="97" t="s">
        <v>1</v>
      </c>
      <c r="K2" s="97"/>
      <c r="L2" s="64" t="s">
        <v>8</v>
      </c>
      <c r="M2" s="96" t="s">
        <v>582</v>
      </c>
      <c r="N2" s="96" t="s">
        <v>9</v>
      </c>
    </row>
    <row r="3" spans="1:14" s="20" customFormat="1" ht="24.75" customHeight="1">
      <c r="A3" s="96"/>
      <c r="B3" s="96"/>
      <c r="C3" s="96"/>
      <c r="D3" s="96"/>
      <c r="E3" s="96"/>
      <c r="F3" s="96"/>
      <c r="G3" s="96"/>
      <c r="H3" s="1" t="s">
        <v>3</v>
      </c>
      <c r="I3" s="1" t="s">
        <v>4</v>
      </c>
      <c r="J3" s="1" t="s">
        <v>3</v>
      </c>
      <c r="K3" s="1" t="s">
        <v>5</v>
      </c>
      <c r="L3" s="64"/>
      <c r="M3" s="96"/>
      <c r="N3" s="96"/>
    </row>
    <row r="4" spans="1:16" s="20" customFormat="1" ht="24.75" customHeight="1">
      <c r="A4" s="69" t="s">
        <v>584</v>
      </c>
      <c r="B4" s="92">
        <v>2039</v>
      </c>
      <c r="C4" s="69" t="s">
        <v>587</v>
      </c>
      <c r="D4" s="87">
        <v>101</v>
      </c>
      <c r="E4" s="69">
        <v>15</v>
      </c>
      <c r="F4" s="21" t="s">
        <v>45</v>
      </c>
      <c r="G4" s="21" t="s">
        <v>15</v>
      </c>
      <c r="H4" s="47">
        <v>65.5</v>
      </c>
      <c r="I4" s="47">
        <f aca="true" t="shared" si="0" ref="I4:I35">H4*0.6</f>
        <v>39.3</v>
      </c>
      <c r="J4" s="47">
        <v>80</v>
      </c>
      <c r="K4" s="47">
        <f aca="true" t="shared" si="1" ref="K4:K50">J4*0.4</f>
        <v>32</v>
      </c>
      <c r="L4" s="48">
        <f aca="true" t="shared" si="2" ref="L4:L50">I4+K4</f>
        <v>71.3</v>
      </c>
      <c r="M4" s="49">
        <f aca="true" t="shared" si="3" ref="M4:M33">RANK(L4,$L$4:$L$33)</f>
        <v>1</v>
      </c>
      <c r="N4" s="92" t="s">
        <v>603</v>
      </c>
      <c r="O4" s="22"/>
      <c r="P4" s="22"/>
    </row>
    <row r="5" spans="1:16" s="20" customFormat="1" ht="24.75" customHeight="1">
      <c r="A5" s="70"/>
      <c r="B5" s="93"/>
      <c r="C5" s="70"/>
      <c r="D5" s="88"/>
      <c r="E5" s="70"/>
      <c r="F5" s="21" t="s">
        <v>48</v>
      </c>
      <c r="G5" s="21" t="s">
        <v>18</v>
      </c>
      <c r="H5" s="47">
        <v>62</v>
      </c>
      <c r="I5" s="47">
        <f t="shared" si="0"/>
        <v>37.199999999999996</v>
      </c>
      <c r="J5" s="47">
        <v>84.1</v>
      </c>
      <c r="K5" s="47">
        <f t="shared" si="1"/>
        <v>33.64</v>
      </c>
      <c r="L5" s="48">
        <f t="shared" si="2"/>
        <v>70.84</v>
      </c>
      <c r="M5" s="49">
        <f t="shared" si="3"/>
        <v>2</v>
      </c>
      <c r="N5" s="93"/>
      <c r="O5" s="22"/>
      <c r="P5" s="22"/>
    </row>
    <row r="6" spans="1:16" s="20" customFormat="1" ht="24.75" customHeight="1">
      <c r="A6" s="70"/>
      <c r="B6" s="93"/>
      <c r="C6" s="70"/>
      <c r="D6" s="88"/>
      <c r="E6" s="70"/>
      <c r="F6" s="21" t="s">
        <v>49</v>
      </c>
      <c r="G6" s="21" t="s">
        <v>19</v>
      </c>
      <c r="H6" s="47">
        <v>58.5</v>
      </c>
      <c r="I6" s="47">
        <f t="shared" si="0"/>
        <v>35.1</v>
      </c>
      <c r="J6" s="47">
        <v>88.4</v>
      </c>
      <c r="K6" s="47">
        <f t="shared" si="1"/>
        <v>35.36000000000001</v>
      </c>
      <c r="L6" s="48">
        <f t="shared" si="2"/>
        <v>70.46000000000001</v>
      </c>
      <c r="M6" s="49">
        <f t="shared" si="3"/>
        <v>3</v>
      </c>
      <c r="N6" s="93"/>
      <c r="O6" s="22"/>
      <c r="P6" s="22"/>
    </row>
    <row r="7" spans="1:16" s="20" customFormat="1" ht="24.75" customHeight="1">
      <c r="A7" s="70"/>
      <c r="B7" s="93"/>
      <c r="C7" s="70"/>
      <c r="D7" s="88"/>
      <c r="E7" s="70"/>
      <c r="F7" s="21" t="s">
        <v>46</v>
      </c>
      <c r="G7" s="21" t="s">
        <v>16</v>
      </c>
      <c r="H7" s="47">
        <v>65</v>
      </c>
      <c r="I7" s="47">
        <f t="shared" si="0"/>
        <v>39</v>
      </c>
      <c r="J7" s="47">
        <v>73.34</v>
      </c>
      <c r="K7" s="47">
        <f t="shared" si="1"/>
        <v>29.336000000000002</v>
      </c>
      <c r="L7" s="48">
        <f t="shared" si="2"/>
        <v>68.336</v>
      </c>
      <c r="M7" s="49">
        <f t="shared" si="3"/>
        <v>4</v>
      </c>
      <c r="N7" s="93"/>
      <c r="O7" s="22"/>
      <c r="P7" s="22"/>
    </row>
    <row r="8" spans="1:16" s="20" customFormat="1" ht="24.75" customHeight="1">
      <c r="A8" s="70"/>
      <c r="B8" s="93"/>
      <c r="C8" s="70"/>
      <c r="D8" s="88"/>
      <c r="E8" s="70"/>
      <c r="F8" s="21" t="s">
        <v>52</v>
      </c>
      <c r="G8" s="21" t="s">
        <v>22</v>
      </c>
      <c r="H8" s="47">
        <v>56.5</v>
      </c>
      <c r="I8" s="47">
        <f t="shared" si="0"/>
        <v>33.9</v>
      </c>
      <c r="J8" s="47">
        <v>83.3</v>
      </c>
      <c r="K8" s="47">
        <f t="shared" si="1"/>
        <v>33.32</v>
      </c>
      <c r="L8" s="48">
        <f t="shared" si="2"/>
        <v>67.22</v>
      </c>
      <c r="M8" s="49">
        <f t="shared" si="3"/>
        <v>5</v>
      </c>
      <c r="N8" s="93"/>
      <c r="O8" s="22"/>
      <c r="P8" s="22"/>
    </row>
    <row r="9" spans="1:16" s="20" customFormat="1" ht="24.75" customHeight="1">
      <c r="A9" s="70"/>
      <c r="B9" s="93"/>
      <c r="C9" s="70"/>
      <c r="D9" s="88"/>
      <c r="E9" s="70"/>
      <c r="F9" s="21" t="s">
        <v>47</v>
      </c>
      <c r="G9" s="21" t="s">
        <v>17</v>
      </c>
      <c r="H9" s="47">
        <v>64.6</v>
      </c>
      <c r="I9" s="47">
        <f t="shared" si="0"/>
        <v>38.76</v>
      </c>
      <c r="J9" s="47">
        <v>71.06</v>
      </c>
      <c r="K9" s="47">
        <f t="shared" si="1"/>
        <v>28.424000000000003</v>
      </c>
      <c r="L9" s="48">
        <f t="shared" si="2"/>
        <v>67.184</v>
      </c>
      <c r="M9" s="49">
        <f t="shared" si="3"/>
        <v>6</v>
      </c>
      <c r="N9" s="93"/>
      <c r="O9" s="22"/>
      <c r="P9" s="22"/>
    </row>
    <row r="10" spans="1:17" s="20" customFormat="1" ht="24.75" customHeight="1">
      <c r="A10" s="70"/>
      <c r="B10" s="93"/>
      <c r="C10" s="70"/>
      <c r="D10" s="88"/>
      <c r="E10" s="70"/>
      <c r="F10" s="21" t="s">
        <v>55</v>
      </c>
      <c r="G10" s="21" t="s">
        <v>25</v>
      </c>
      <c r="H10" s="47">
        <v>55.7</v>
      </c>
      <c r="I10" s="47">
        <f t="shared" si="0"/>
        <v>33.42</v>
      </c>
      <c r="J10" s="47">
        <v>84.3</v>
      </c>
      <c r="K10" s="47">
        <f t="shared" si="1"/>
        <v>33.72</v>
      </c>
      <c r="L10" s="48">
        <f t="shared" si="2"/>
        <v>67.14</v>
      </c>
      <c r="M10" s="49">
        <f t="shared" si="3"/>
        <v>7</v>
      </c>
      <c r="N10" s="93"/>
      <c r="O10" s="22"/>
      <c r="P10" s="22"/>
      <c r="Q10" s="23"/>
    </row>
    <row r="11" spans="1:16" s="20" customFormat="1" ht="24.75" customHeight="1">
      <c r="A11" s="70"/>
      <c r="B11" s="93"/>
      <c r="C11" s="70"/>
      <c r="D11" s="88"/>
      <c r="E11" s="70"/>
      <c r="F11" s="21" t="s">
        <v>54</v>
      </c>
      <c r="G11" s="21" t="s">
        <v>24</v>
      </c>
      <c r="H11" s="47">
        <v>55.9</v>
      </c>
      <c r="I11" s="47">
        <f t="shared" si="0"/>
        <v>33.54</v>
      </c>
      <c r="J11" s="47">
        <v>78.8</v>
      </c>
      <c r="K11" s="47">
        <f t="shared" si="1"/>
        <v>31.52</v>
      </c>
      <c r="L11" s="48">
        <f t="shared" si="2"/>
        <v>65.06</v>
      </c>
      <c r="M11" s="49">
        <f t="shared" si="3"/>
        <v>8</v>
      </c>
      <c r="N11" s="93"/>
      <c r="O11" s="22"/>
      <c r="P11" s="22"/>
    </row>
    <row r="12" spans="1:16" s="20" customFormat="1" ht="24.75" customHeight="1">
      <c r="A12" s="70"/>
      <c r="B12" s="93"/>
      <c r="C12" s="70"/>
      <c r="D12" s="88"/>
      <c r="E12" s="70"/>
      <c r="F12" s="21" t="s">
        <v>57</v>
      </c>
      <c r="G12" s="21" t="s">
        <v>27</v>
      </c>
      <c r="H12" s="47">
        <v>55</v>
      </c>
      <c r="I12" s="47">
        <f t="shared" si="0"/>
        <v>33</v>
      </c>
      <c r="J12" s="47">
        <v>79.46</v>
      </c>
      <c r="K12" s="47">
        <f t="shared" si="1"/>
        <v>31.784</v>
      </c>
      <c r="L12" s="48">
        <f t="shared" si="2"/>
        <v>64.78399999999999</v>
      </c>
      <c r="M12" s="49">
        <f t="shared" si="3"/>
        <v>9</v>
      </c>
      <c r="N12" s="93"/>
      <c r="O12" s="22"/>
      <c r="P12" s="22"/>
    </row>
    <row r="13" spans="1:16" s="20" customFormat="1" ht="24.75" customHeight="1">
      <c r="A13" s="70"/>
      <c r="B13" s="93"/>
      <c r="C13" s="70"/>
      <c r="D13" s="88"/>
      <c r="E13" s="70"/>
      <c r="F13" s="21" t="s">
        <v>64</v>
      </c>
      <c r="G13" s="21" t="s">
        <v>34</v>
      </c>
      <c r="H13" s="47">
        <v>52.9</v>
      </c>
      <c r="I13" s="47">
        <f t="shared" si="0"/>
        <v>31.74</v>
      </c>
      <c r="J13" s="47">
        <v>82.3</v>
      </c>
      <c r="K13" s="47">
        <f t="shared" si="1"/>
        <v>32.92</v>
      </c>
      <c r="L13" s="48">
        <f t="shared" si="2"/>
        <v>64.66</v>
      </c>
      <c r="M13" s="49">
        <f t="shared" si="3"/>
        <v>10</v>
      </c>
      <c r="N13" s="93"/>
      <c r="O13" s="22"/>
      <c r="P13" s="22"/>
    </row>
    <row r="14" spans="1:16" s="20" customFormat="1" ht="24.75" customHeight="1">
      <c r="A14" s="70"/>
      <c r="B14" s="93"/>
      <c r="C14" s="70"/>
      <c r="D14" s="88"/>
      <c r="E14" s="70"/>
      <c r="F14" s="21" t="s">
        <v>67</v>
      </c>
      <c r="G14" s="21" t="s">
        <v>37</v>
      </c>
      <c r="H14" s="47">
        <v>51.7</v>
      </c>
      <c r="I14" s="47">
        <f t="shared" si="0"/>
        <v>31.02</v>
      </c>
      <c r="J14" s="47">
        <v>83.8</v>
      </c>
      <c r="K14" s="47">
        <f t="shared" si="1"/>
        <v>33.52</v>
      </c>
      <c r="L14" s="48">
        <f t="shared" si="2"/>
        <v>64.54</v>
      </c>
      <c r="M14" s="49">
        <f t="shared" si="3"/>
        <v>11</v>
      </c>
      <c r="N14" s="93"/>
      <c r="O14" s="22"/>
      <c r="P14" s="22"/>
    </row>
    <row r="15" spans="1:16" s="20" customFormat="1" ht="24.75" customHeight="1">
      <c r="A15" s="70"/>
      <c r="B15" s="93"/>
      <c r="C15" s="70"/>
      <c r="D15" s="88"/>
      <c r="E15" s="70"/>
      <c r="F15" s="21" t="s">
        <v>73</v>
      </c>
      <c r="G15" s="21" t="s">
        <v>44</v>
      </c>
      <c r="H15" s="47">
        <v>49.5</v>
      </c>
      <c r="I15" s="47">
        <f t="shared" si="0"/>
        <v>29.7</v>
      </c>
      <c r="J15" s="47">
        <v>86.8</v>
      </c>
      <c r="K15" s="47">
        <f t="shared" si="1"/>
        <v>34.72</v>
      </c>
      <c r="L15" s="48">
        <f t="shared" si="2"/>
        <v>64.42</v>
      </c>
      <c r="M15" s="49">
        <f t="shared" si="3"/>
        <v>12</v>
      </c>
      <c r="N15" s="93"/>
      <c r="O15" s="22"/>
      <c r="P15" s="22"/>
    </row>
    <row r="16" spans="1:16" s="20" customFormat="1" ht="24.75" customHeight="1">
      <c r="A16" s="70"/>
      <c r="B16" s="93"/>
      <c r="C16" s="70"/>
      <c r="D16" s="88"/>
      <c r="E16" s="70"/>
      <c r="F16" s="21" t="s">
        <v>50</v>
      </c>
      <c r="G16" s="21" t="s">
        <v>20</v>
      </c>
      <c r="H16" s="47">
        <v>57.2</v>
      </c>
      <c r="I16" s="47">
        <f t="shared" si="0"/>
        <v>34.32</v>
      </c>
      <c r="J16" s="47">
        <v>74.6</v>
      </c>
      <c r="K16" s="47">
        <f t="shared" si="1"/>
        <v>29.84</v>
      </c>
      <c r="L16" s="48">
        <f t="shared" si="2"/>
        <v>64.16</v>
      </c>
      <c r="M16" s="49">
        <f t="shared" si="3"/>
        <v>13</v>
      </c>
      <c r="N16" s="93"/>
      <c r="O16" s="22"/>
      <c r="P16" s="22"/>
    </row>
    <row r="17" spans="1:16" s="20" customFormat="1" ht="24.75" customHeight="1">
      <c r="A17" s="71"/>
      <c r="B17" s="94"/>
      <c r="C17" s="71"/>
      <c r="D17" s="89"/>
      <c r="E17" s="70"/>
      <c r="F17" s="21" t="s">
        <v>70</v>
      </c>
      <c r="G17" s="21" t="s">
        <v>41</v>
      </c>
      <c r="H17" s="47">
        <v>50.6</v>
      </c>
      <c r="I17" s="47">
        <f t="shared" si="0"/>
        <v>30.36</v>
      </c>
      <c r="J17" s="47">
        <v>82.6</v>
      </c>
      <c r="K17" s="47">
        <f t="shared" si="1"/>
        <v>33.04</v>
      </c>
      <c r="L17" s="48">
        <f t="shared" si="2"/>
        <v>63.4</v>
      </c>
      <c r="M17" s="49">
        <f t="shared" si="3"/>
        <v>14</v>
      </c>
      <c r="N17" s="94"/>
      <c r="O17" s="22"/>
      <c r="P17" s="22"/>
    </row>
    <row r="18" spans="1:16" s="20" customFormat="1" ht="24.75" customHeight="1">
      <c r="A18" s="69" t="s">
        <v>585</v>
      </c>
      <c r="B18" s="92">
        <v>2039</v>
      </c>
      <c r="C18" s="69" t="s">
        <v>588</v>
      </c>
      <c r="D18" s="87">
        <v>101</v>
      </c>
      <c r="E18" s="70"/>
      <c r="F18" s="21" t="s">
        <v>71</v>
      </c>
      <c r="G18" s="21" t="s">
        <v>42</v>
      </c>
      <c r="H18" s="47">
        <v>50.3</v>
      </c>
      <c r="I18" s="47">
        <f t="shared" si="0"/>
        <v>30.179999999999996</v>
      </c>
      <c r="J18" s="47">
        <v>82.66</v>
      </c>
      <c r="K18" s="47">
        <f t="shared" si="1"/>
        <v>33.064</v>
      </c>
      <c r="L18" s="48">
        <f t="shared" si="2"/>
        <v>63.244</v>
      </c>
      <c r="M18" s="49">
        <f t="shared" si="3"/>
        <v>15</v>
      </c>
      <c r="N18" s="49" t="s">
        <v>603</v>
      </c>
      <c r="O18" s="22"/>
      <c r="P18" s="22"/>
    </row>
    <row r="19" spans="1:16" s="20" customFormat="1" ht="24.75" customHeight="1">
      <c r="A19" s="70"/>
      <c r="B19" s="93"/>
      <c r="C19" s="70"/>
      <c r="D19" s="88"/>
      <c r="E19" s="70"/>
      <c r="F19" s="21" t="s">
        <v>59</v>
      </c>
      <c r="G19" s="21" t="s">
        <v>29</v>
      </c>
      <c r="H19" s="47">
        <v>54.3</v>
      </c>
      <c r="I19" s="47">
        <f t="shared" si="0"/>
        <v>32.58</v>
      </c>
      <c r="J19" s="47">
        <v>75.94</v>
      </c>
      <c r="K19" s="47">
        <f t="shared" si="1"/>
        <v>30.376</v>
      </c>
      <c r="L19" s="48">
        <f t="shared" si="2"/>
        <v>62.956</v>
      </c>
      <c r="M19" s="49">
        <f t="shared" si="3"/>
        <v>16</v>
      </c>
      <c r="N19" s="49"/>
      <c r="O19" s="22"/>
      <c r="P19" s="22"/>
    </row>
    <row r="20" spans="1:16" s="20" customFormat="1" ht="24.75" customHeight="1">
      <c r="A20" s="70"/>
      <c r="B20" s="93"/>
      <c r="C20" s="70"/>
      <c r="D20" s="88"/>
      <c r="E20" s="70"/>
      <c r="F20" s="21" t="s">
        <v>51</v>
      </c>
      <c r="G20" s="21" t="s">
        <v>21</v>
      </c>
      <c r="H20" s="47">
        <v>57.1</v>
      </c>
      <c r="I20" s="47">
        <f t="shared" si="0"/>
        <v>34.26</v>
      </c>
      <c r="J20" s="47">
        <v>71.7</v>
      </c>
      <c r="K20" s="47">
        <f t="shared" si="1"/>
        <v>28.680000000000003</v>
      </c>
      <c r="L20" s="48">
        <f t="shared" si="2"/>
        <v>62.94</v>
      </c>
      <c r="M20" s="49">
        <f t="shared" si="3"/>
        <v>17</v>
      </c>
      <c r="N20" s="49"/>
      <c r="O20" s="22"/>
      <c r="P20" s="22"/>
    </row>
    <row r="21" spans="1:16" s="20" customFormat="1" ht="24.75" customHeight="1">
      <c r="A21" s="70"/>
      <c r="B21" s="93"/>
      <c r="C21" s="70"/>
      <c r="D21" s="88"/>
      <c r="E21" s="70"/>
      <c r="F21" s="21" t="s">
        <v>60</v>
      </c>
      <c r="G21" s="21" t="s">
        <v>30</v>
      </c>
      <c r="H21" s="47">
        <v>54.3</v>
      </c>
      <c r="I21" s="47">
        <f t="shared" si="0"/>
        <v>32.58</v>
      </c>
      <c r="J21" s="47">
        <v>75.62</v>
      </c>
      <c r="K21" s="47">
        <f t="shared" si="1"/>
        <v>30.248000000000005</v>
      </c>
      <c r="L21" s="48">
        <f t="shared" si="2"/>
        <v>62.828</v>
      </c>
      <c r="M21" s="49">
        <f t="shared" si="3"/>
        <v>18</v>
      </c>
      <c r="N21" s="49"/>
      <c r="O21" s="22"/>
      <c r="P21" s="22"/>
    </row>
    <row r="22" spans="1:16" s="20" customFormat="1" ht="24.75" customHeight="1">
      <c r="A22" s="70"/>
      <c r="B22" s="93"/>
      <c r="C22" s="70"/>
      <c r="D22" s="88"/>
      <c r="E22" s="70"/>
      <c r="F22" s="21" t="s">
        <v>61</v>
      </c>
      <c r="G22" s="21" t="s">
        <v>31</v>
      </c>
      <c r="H22" s="47">
        <v>53.5</v>
      </c>
      <c r="I22" s="47">
        <f t="shared" si="0"/>
        <v>32.1</v>
      </c>
      <c r="J22" s="47">
        <v>74.8</v>
      </c>
      <c r="K22" s="47">
        <f t="shared" si="1"/>
        <v>29.92</v>
      </c>
      <c r="L22" s="48">
        <f t="shared" si="2"/>
        <v>62.02</v>
      </c>
      <c r="M22" s="49">
        <f t="shared" si="3"/>
        <v>19</v>
      </c>
      <c r="N22" s="49"/>
      <c r="O22" s="22"/>
      <c r="P22" s="22"/>
    </row>
    <row r="23" spans="1:16" s="20" customFormat="1" ht="24.75" customHeight="1">
      <c r="A23" s="70"/>
      <c r="B23" s="93"/>
      <c r="C23" s="70"/>
      <c r="D23" s="88"/>
      <c r="E23" s="70"/>
      <c r="F23" s="21" t="s">
        <v>53</v>
      </c>
      <c r="G23" s="21" t="s">
        <v>23</v>
      </c>
      <c r="H23" s="47">
        <v>56.3</v>
      </c>
      <c r="I23" s="47">
        <f t="shared" si="0"/>
        <v>33.779999999999994</v>
      </c>
      <c r="J23" s="47">
        <v>70.2</v>
      </c>
      <c r="K23" s="47">
        <f t="shared" si="1"/>
        <v>28.080000000000002</v>
      </c>
      <c r="L23" s="48">
        <f t="shared" si="2"/>
        <v>61.86</v>
      </c>
      <c r="M23" s="49">
        <f t="shared" si="3"/>
        <v>20</v>
      </c>
      <c r="N23" s="49"/>
      <c r="O23" s="22"/>
      <c r="P23" s="22"/>
    </row>
    <row r="24" spans="1:16" s="20" customFormat="1" ht="24.75" customHeight="1">
      <c r="A24" s="70"/>
      <c r="B24" s="93"/>
      <c r="C24" s="70"/>
      <c r="D24" s="88"/>
      <c r="E24" s="70"/>
      <c r="F24" s="21" t="s">
        <v>62</v>
      </c>
      <c r="G24" s="21" t="s">
        <v>32</v>
      </c>
      <c r="H24" s="47">
        <v>53.4</v>
      </c>
      <c r="I24" s="47">
        <f t="shared" si="0"/>
        <v>32.04</v>
      </c>
      <c r="J24" s="47">
        <v>74</v>
      </c>
      <c r="K24" s="47">
        <f t="shared" si="1"/>
        <v>29.6</v>
      </c>
      <c r="L24" s="48">
        <f t="shared" si="2"/>
        <v>61.64</v>
      </c>
      <c r="M24" s="49">
        <f t="shared" si="3"/>
        <v>21</v>
      </c>
      <c r="N24" s="49"/>
      <c r="O24" s="22"/>
      <c r="P24" s="22"/>
    </row>
    <row r="25" spans="1:16" s="20" customFormat="1" ht="24.75" customHeight="1">
      <c r="A25" s="70"/>
      <c r="B25" s="93"/>
      <c r="C25" s="70"/>
      <c r="D25" s="88"/>
      <c r="E25" s="70"/>
      <c r="F25" s="21" t="s">
        <v>63</v>
      </c>
      <c r="G25" s="21" t="s">
        <v>33</v>
      </c>
      <c r="H25" s="47">
        <v>52.9</v>
      </c>
      <c r="I25" s="47">
        <f t="shared" si="0"/>
        <v>31.74</v>
      </c>
      <c r="J25" s="47">
        <v>74.6</v>
      </c>
      <c r="K25" s="47">
        <f t="shared" si="1"/>
        <v>29.84</v>
      </c>
      <c r="L25" s="48">
        <f t="shared" si="2"/>
        <v>61.58</v>
      </c>
      <c r="M25" s="49">
        <f t="shared" si="3"/>
        <v>22</v>
      </c>
      <c r="N25" s="49"/>
      <c r="O25" s="22"/>
      <c r="P25" s="22"/>
    </row>
    <row r="26" spans="1:16" s="20" customFormat="1" ht="24.75" customHeight="1">
      <c r="A26" s="70"/>
      <c r="B26" s="93"/>
      <c r="C26" s="70"/>
      <c r="D26" s="88"/>
      <c r="E26" s="70"/>
      <c r="F26" s="21" t="s">
        <v>58</v>
      </c>
      <c r="G26" s="21" t="s">
        <v>28</v>
      </c>
      <c r="H26" s="47">
        <v>54.9</v>
      </c>
      <c r="I26" s="47">
        <f t="shared" si="0"/>
        <v>32.94</v>
      </c>
      <c r="J26" s="47">
        <v>71.48</v>
      </c>
      <c r="K26" s="47">
        <f t="shared" si="1"/>
        <v>28.592000000000002</v>
      </c>
      <c r="L26" s="48">
        <f t="shared" si="2"/>
        <v>61.532</v>
      </c>
      <c r="M26" s="49">
        <f t="shared" si="3"/>
        <v>23</v>
      </c>
      <c r="N26" s="49"/>
      <c r="O26" s="22"/>
      <c r="P26" s="22"/>
    </row>
    <row r="27" spans="1:16" s="20" customFormat="1" ht="24.75" customHeight="1">
      <c r="A27" s="70"/>
      <c r="B27" s="93"/>
      <c r="C27" s="70"/>
      <c r="D27" s="88"/>
      <c r="E27" s="70"/>
      <c r="F27" s="21" t="s">
        <v>66</v>
      </c>
      <c r="G27" s="21" t="s">
        <v>36</v>
      </c>
      <c r="H27" s="47">
        <v>51.7</v>
      </c>
      <c r="I27" s="47">
        <f t="shared" si="0"/>
        <v>31.02</v>
      </c>
      <c r="J27" s="47">
        <v>76.1</v>
      </c>
      <c r="K27" s="47">
        <f t="shared" si="1"/>
        <v>30.439999999999998</v>
      </c>
      <c r="L27" s="48">
        <f t="shared" si="2"/>
        <v>61.459999999999994</v>
      </c>
      <c r="M27" s="49">
        <f t="shared" si="3"/>
        <v>24</v>
      </c>
      <c r="N27" s="49"/>
      <c r="O27" s="22"/>
      <c r="P27" s="22"/>
    </row>
    <row r="28" spans="1:16" s="20" customFormat="1" ht="24.75" customHeight="1">
      <c r="A28" s="70"/>
      <c r="B28" s="93"/>
      <c r="C28" s="70"/>
      <c r="D28" s="88"/>
      <c r="E28" s="70"/>
      <c r="F28" s="21" t="s">
        <v>65</v>
      </c>
      <c r="G28" s="21" t="s">
        <v>35</v>
      </c>
      <c r="H28" s="47">
        <v>52.2</v>
      </c>
      <c r="I28" s="47">
        <f t="shared" si="0"/>
        <v>31.32</v>
      </c>
      <c r="J28" s="47">
        <v>75.1</v>
      </c>
      <c r="K28" s="47">
        <f t="shared" si="1"/>
        <v>30.04</v>
      </c>
      <c r="L28" s="48">
        <f t="shared" si="2"/>
        <v>61.36</v>
      </c>
      <c r="M28" s="49">
        <f t="shared" si="3"/>
        <v>25</v>
      </c>
      <c r="N28" s="49"/>
      <c r="O28" s="22"/>
      <c r="P28" s="22"/>
    </row>
    <row r="29" spans="1:16" s="20" customFormat="1" ht="24.75" customHeight="1">
      <c r="A29" s="70"/>
      <c r="B29" s="93"/>
      <c r="C29" s="70"/>
      <c r="D29" s="88"/>
      <c r="E29" s="70"/>
      <c r="F29" s="21" t="s">
        <v>56</v>
      </c>
      <c r="G29" s="21" t="s">
        <v>26</v>
      </c>
      <c r="H29" s="47">
        <v>55.4</v>
      </c>
      <c r="I29" s="47">
        <f t="shared" si="0"/>
        <v>33.239999999999995</v>
      </c>
      <c r="J29" s="47">
        <v>68.2</v>
      </c>
      <c r="K29" s="47">
        <f t="shared" si="1"/>
        <v>27.28</v>
      </c>
      <c r="L29" s="48">
        <f t="shared" si="2"/>
        <v>60.519999999999996</v>
      </c>
      <c r="M29" s="49">
        <f t="shared" si="3"/>
        <v>26</v>
      </c>
      <c r="N29" s="49"/>
      <c r="O29" s="22"/>
      <c r="P29" s="22"/>
    </row>
    <row r="30" spans="1:16" s="20" customFormat="1" ht="24.75" customHeight="1">
      <c r="A30" s="70"/>
      <c r="B30" s="93"/>
      <c r="C30" s="70"/>
      <c r="D30" s="88"/>
      <c r="E30" s="70"/>
      <c r="F30" s="21" t="s">
        <v>283</v>
      </c>
      <c r="G30" s="21" t="s">
        <v>40</v>
      </c>
      <c r="H30" s="47">
        <v>50.6</v>
      </c>
      <c r="I30" s="47">
        <f t="shared" si="0"/>
        <v>30.36</v>
      </c>
      <c r="J30" s="47">
        <v>75.3</v>
      </c>
      <c r="K30" s="47">
        <f t="shared" si="1"/>
        <v>30.12</v>
      </c>
      <c r="L30" s="48">
        <f t="shared" si="2"/>
        <v>60.480000000000004</v>
      </c>
      <c r="M30" s="49">
        <f t="shared" si="3"/>
        <v>27</v>
      </c>
      <c r="N30" s="49"/>
      <c r="O30" s="22"/>
      <c r="P30" s="22"/>
    </row>
    <row r="31" spans="1:16" s="20" customFormat="1" ht="24.75" customHeight="1">
      <c r="A31" s="71"/>
      <c r="B31" s="94"/>
      <c r="C31" s="71"/>
      <c r="D31" s="89"/>
      <c r="E31" s="70"/>
      <c r="F31" s="21" t="s">
        <v>69</v>
      </c>
      <c r="G31" s="21" t="s">
        <v>39</v>
      </c>
      <c r="H31" s="47">
        <v>50.7</v>
      </c>
      <c r="I31" s="47">
        <f t="shared" si="0"/>
        <v>30.42</v>
      </c>
      <c r="J31" s="47">
        <v>72</v>
      </c>
      <c r="K31" s="47">
        <f t="shared" si="1"/>
        <v>28.8</v>
      </c>
      <c r="L31" s="48">
        <f t="shared" si="2"/>
        <v>59.22</v>
      </c>
      <c r="M31" s="49">
        <f t="shared" si="3"/>
        <v>28</v>
      </c>
      <c r="N31" s="49"/>
      <c r="O31" s="22"/>
      <c r="P31" s="22"/>
    </row>
    <row r="32" spans="1:16" s="20" customFormat="1" ht="24.75" customHeight="1">
      <c r="A32" s="69" t="s">
        <v>14</v>
      </c>
      <c r="B32" s="92">
        <v>2039</v>
      </c>
      <c r="C32" s="69" t="s">
        <v>586</v>
      </c>
      <c r="D32" s="87">
        <v>101</v>
      </c>
      <c r="E32" s="70"/>
      <c r="F32" s="21" t="s">
        <v>72</v>
      </c>
      <c r="G32" s="21" t="s">
        <v>43</v>
      </c>
      <c r="H32" s="47">
        <v>49.9</v>
      </c>
      <c r="I32" s="47">
        <f t="shared" si="0"/>
        <v>29.939999999999998</v>
      </c>
      <c r="J32" s="47">
        <v>72.9</v>
      </c>
      <c r="K32" s="47">
        <f t="shared" si="1"/>
        <v>29.160000000000004</v>
      </c>
      <c r="L32" s="48">
        <f t="shared" si="2"/>
        <v>59.1</v>
      </c>
      <c r="M32" s="49">
        <f t="shared" si="3"/>
        <v>29</v>
      </c>
      <c r="N32" s="49"/>
      <c r="O32" s="22"/>
      <c r="P32" s="22"/>
    </row>
    <row r="33" spans="1:16" s="20" customFormat="1" ht="24.75" customHeight="1">
      <c r="A33" s="71"/>
      <c r="B33" s="94"/>
      <c r="C33" s="71"/>
      <c r="D33" s="89"/>
      <c r="E33" s="71"/>
      <c r="F33" s="21" t="s">
        <v>68</v>
      </c>
      <c r="G33" s="21" t="s">
        <v>38</v>
      </c>
      <c r="H33" s="47">
        <v>51.5</v>
      </c>
      <c r="I33" s="47">
        <f t="shared" si="0"/>
        <v>30.9</v>
      </c>
      <c r="J33" s="47">
        <v>69.6</v>
      </c>
      <c r="K33" s="47">
        <f t="shared" si="1"/>
        <v>27.84</v>
      </c>
      <c r="L33" s="48">
        <f t="shared" si="2"/>
        <v>58.739999999999995</v>
      </c>
      <c r="M33" s="49">
        <f t="shared" si="3"/>
        <v>30</v>
      </c>
      <c r="N33" s="49"/>
      <c r="O33" s="22"/>
      <c r="P33" s="22"/>
    </row>
    <row r="34" spans="1:16" s="25" customFormat="1" ht="24.75" customHeight="1">
      <c r="A34" s="69" t="s">
        <v>585</v>
      </c>
      <c r="B34" s="92">
        <v>2039</v>
      </c>
      <c r="C34" s="69" t="s">
        <v>284</v>
      </c>
      <c r="D34" s="87">
        <v>102</v>
      </c>
      <c r="E34" s="69">
        <v>5</v>
      </c>
      <c r="F34" s="21" t="s">
        <v>74</v>
      </c>
      <c r="G34" s="21" t="s">
        <v>82</v>
      </c>
      <c r="H34" s="47">
        <v>68.3</v>
      </c>
      <c r="I34" s="47">
        <f t="shared" si="0"/>
        <v>40.98</v>
      </c>
      <c r="J34" s="47">
        <v>81.7</v>
      </c>
      <c r="K34" s="47">
        <f t="shared" si="1"/>
        <v>32.68</v>
      </c>
      <c r="L34" s="48">
        <f t="shared" si="2"/>
        <v>73.66</v>
      </c>
      <c r="M34" s="21">
        <f aca="true" t="shared" si="4" ref="M34:M41">RANK(L34,$L$34:$L$41)</f>
        <v>1</v>
      </c>
      <c r="N34" s="65" t="s">
        <v>603</v>
      </c>
      <c r="O34" s="24"/>
      <c r="P34" s="24"/>
    </row>
    <row r="35" spans="1:16" s="25" customFormat="1" ht="24.75" customHeight="1">
      <c r="A35" s="70"/>
      <c r="B35" s="93"/>
      <c r="C35" s="70"/>
      <c r="D35" s="88"/>
      <c r="E35" s="70"/>
      <c r="F35" s="21" t="s">
        <v>75</v>
      </c>
      <c r="G35" s="21" t="s">
        <v>83</v>
      </c>
      <c r="H35" s="47">
        <v>58.4</v>
      </c>
      <c r="I35" s="47">
        <f t="shared" si="0"/>
        <v>35.04</v>
      </c>
      <c r="J35" s="47">
        <v>83.5</v>
      </c>
      <c r="K35" s="47">
        <f t="shared" si="1"/>
        <v>33.4</v>
      </c>
      <c r="L35" s="48">
        <f t="shared" si="2"/>
        <v>68.44</v>
      </c>
      <c r="M35" s="21">
        <f t="shared" si="4"/>
        <v>2</v>
      </c>
      <c r="N35" s="66"/>
      <c r="O35" s="24"/>
      <c r="P35" s="24"/>
    </row>
    <row r="36" spans="1:16" s="25" customFormat="1" ht="24.75" customHeight="1">
      <c r="A36" s="70"/>
      <c r="B36" s="93"/>
      <c r="C36" s="70"/>
      <c r="D36" s="88"/>
      <c r="E36" s="70"/>
      <c r="F36" s="21" t="s">
        <v>76</v>
      </c>
      <c r="G36" s="21" t="s">
        <v>84</v>
      </c>
      <c r="H36" s="47">
        <v>58</v>
      </c>
      <c r="I36" s="47">
        <f aca="true" t="shared" si="5" ref="I36:I67">H36*0.6</f>
        <v>34.8</v>
      </c>
      <c r="J36" s="47">
        <v>81.4</v>
      </c>
      <c r="K36" s="47">
        <f t="shared" si="1"/>
        <v>32.56</v>
      </c>
      <c r="L36" s="48">
        <f t="shared" si="2"/>
        <v>67.36</v>
      </c>
      <c r="M36" s="21">
        <f t="shared" si="4"/>
        <v>3</v>
      </c>
      <c r="N36" s="66"/>
      <c r="O36" s="24"/>
      <c r="P36" s="24"/>
    </row>
    <row r="37" spans="1:16" s="25" customFormat="1" ht="24.75" customHeight="1">
      <c r="A37" s="70"/>
      <c r="B37" s="93"/>
      <c r="C37" s="70"/>
      <c r="D37" s="88"/>
      <c r="E37" s="70"/>
      <c r="F37" s="21" t="s">
        <v>77</v>
      </c>
      <c r="G37" s="21" t="s">
        <v>85</v>
      </c>
      <c r="H37" s="47">
        <v>56.4</v>
      </c>
      <c r="I37" s="47">
        <f t="shared" si="5"/>
        <v>33.839999999999996</v>
      </c>
      <c r="J37" s="47">
        <v>80.8</v>
      </c>
      <c r="K37" s="47">
        <f t="shared" si="1"/>
        <v>32.32</v>
      </c>
      <c r="L37" s="48">
        <f t="shared" si="2"/>
        <v>66.16</v>
      </c>
      <c r="M37" s="21">
        <f t="shared" si="4"/>
        <v>4</v>
      </c>
      <c r="N37" s="66"/>
      <c r="O37" s="24"/>
      <c r="P37" s="24"/>
    </row>
    <row r="38" spans="1:16" s="25" customFormat="1" ht="24.75" customHeight="1">
      <c r="A38" s="70"/>
      <c r="B38" s="93"/>
      <c r="C38" s="70"/>
      <c r="D38" s="88"/>
      <c r="E38" s="70"/>
      <c r="F38" s="21" t="s">
        <v>79</v>
      </c>
      <c r="G38" s="21" t="s">
        <v>87</v>
      </c>
      <c r="H38" s="47">
        <v>55.1</v>
      </c>
      <c r="I38" s="47">
        <f t="shared" si="5"/>
        <v>33.06</v>
      </c>
      <c r="J38" s="47">
        <v>81</v>
      </c>
      <c r="K38" s="47">
        <f t="shared" si="1"/>
        <v>32.4</v>
      </c>
      <c r="L38" s="48">
        <f t="shared" si="2"/>
        <v>65.46000000000001</v>
      </c>
      <c r="M38" s="21">
        <f t="shared" si="4"/>
        <v>5</v>
      </c>
      <c r="N38" s="67"/>
      <c r="O38" s="24"/>
      <c r="P38" s="24"/>
    </row>
    <row r="39" spans="1:16" s="25" customFormat="1" ht="24.75" customHeight="1">
      <c r="A39" s="70"/>
      <c r="B39" s="93"/>
      <c r="C39" s="70"/>
      <c r="D39" s="88"/>
      <c r="E39" s="70"/>
      <c r="F39" s="21" t="s">
        <v>78</v>
      </c>
      <c r="G39" s="21" t="s">
        <v>86</v>
      </c>
      <c r="H39" s="47">
        <v>55.3</v>
      </c>
      <c r="I39" s="47">
        <f t="shared" si="5"/>
        <v>33.18</v>
      </c>
      <c r="J39" s="47">
        <v>79.8</v>
      </c>
      <c r="K39" s="47">
        <f t="shared" si="1"/>
        <v>31.92</v>
      </c>
      <c r="L39" s="48">
        <f t="shared" si="2"/>
        <v>65.1</v>
      </c>
      <c r="M39" s="21">
        <f t="shared" si="4"/>
        <v>6</v>
      </c>
      <c r="N39" s="21"/>
      <c r="O39" s="24"/>
      <c r="P39" s="24"/>
    </row>
    <row r="40" spans="1:16" s="25" customFormat="1" ht="24.75" customHeight="1">
      <c r="A40" s="70"/>
      <c r="B40" s="93"/>
      <c r="C40" s="70"/>
      <c r="D40" s="88"/>
      <c r="E40" s="70"/>
      <c r="F40" s="21" t="s">
        <v>80</v>
      </c>
      <c r="G40" s="21" t="s">
        <v>88</v>
      </c>
      <c r="H40" s="47">
        <v>53.5</v>
      </c>
      <c r="I40" s="47">
        <f t="shared" si="5"/>
        <v>32.1</v>
      </c>
      <c r="J40" s="47">
        <v>78</v>
      </c>
      <c r="K40" s="47">
        <f t="shared" si="1"/>
        <v>31.200000000000003</v>
      </c>
      <c r="L40" s="48">
        <f t="shared" si="2"/>
        <v>63.300000000000004</v>
      </c>
      <c r="M40" s="21">
        <f t="shared" si="4"/>
        <v>7</v>
      </c>
      <c r="N40" s="21"/>
      <c r="O40" s="24"/>
      <c r="P40" s="24"/>
    </row>
    <row r="41" spans="1:16" s="25" customFormat="1" ht="24.75" customHeight="1">
      <c r="A41" s="71"/>
      <c r="B41" s="94"/>
      <c r="C41" s="71"/>
      <c r="D41" s="89"/>
      <c r="E41" s="71"/>
      <c r="F41" s="21" t="s">
        <v>81</v>
      </c>
      <c r="G41" s="21" t="s">
        <v>89</v>
      </c>
      <c r="H41" s="47">
        <v>50.9</v>
      </c>
      <c r="I41" s="47">
        <f t="shared" si="5"/>
        <v>30.54</v>
      </c>
      <c r="J41" s="47">
        <v>78.8</v>
      </c>
      <c r="K41" s="47">
        <f t="shared" si="1"/>
        <v>31.52</v>
      </c>
      <c r="L41" s="48">
        <f t="shared" si="2"/>
        <v>62.06</v>
      </c>
      <c r="M41" s="21">
        <f t="shared" si="4"/>
        <v>8</v>
      </c>
      <c r="N41" s="21"/>
      <c r="O41" s="24"/>
      <c r="P41" s="24"/>
    </row>
    <row r="42" spans="1:16" s="25" customFormat="1" ht="24.75" customHeight="1">
      <c r="A42" s="69" t="s">
        <v>585</v>
      </c>
      <c r="B42" s="92">
        <v>2039</v>
      </c>
      <c r="C42" s="69" t="s">
        <v>589</v>
      </c>
      <c r="D42" s="87">
        <v>103</v>
      </c>
      <c r="E42" s="65">
        <v>5</v>
      </c>
      <c r="F42" s="21" t="s">
        <v>90</v>
      </c>
      <c r="G42" s="21" t="s">
        <v>100</v>
      </c>
      <c r="H42" s="47">
        <v>66.3</v>
      </c>
      <c r="I42" s="47">
        <f t="shared" si="5"/>
        <v>39.779999999999994</v>
      </c>
      <c r="J42" s="47">
        <v>85</v>
      </c>
      <c r="K42" s="47">
        <f t="shared" si="1"/>
        <v>34</v>
      </c>
      <c r="L42" s="48">
        <f t="shared" si="2"/>
        <v>73.78</v>
      </c>
      <c r="M42" s="21">
        <v>1</v>
      </c>
      <c r="N42" s="65" t="s">
        <v>603</v>
      </c>
      <c r="O42" s="24"/>
      <c r="P42" s="24"/>
    </row>
    <row r="43" spans="1:16" s="25" customFormat="1" ht="24.75" customHeight="1">
      <c r="A43" s="70"/>
      <c r="B43" s="93"/>
      <c r="C43" s="70"/>
      <c r="D43" s="88"/>
      <c r="E43" s="66"/>
      <c r="F43" s="21" t="s">
        <v>92</v>
      </c>
      <c r="G43" s="21" t="s">
        <v>102</v>
      </c>
      <c r="H43" s="47">
        <v>64.6</v>
      </c>
      <c r="I43" s="47">
        <f t="shared" si="5"/>
        <v>38.76</v>
      </c>
      <c r="J43" s="47">
        <v>82.6</v>
      </c>
      <c r="K43" s="47">
        <f t="shared" si="1"/>
        <v>33.04</v>
      </c>
      <c r="L43" s="48">
        <f t="shared" si="2"/>
        <v>71.8</v>
      </c>
      <c r="M43" s="21">
        <v>2</v>
      </c>
      <c r="N43" s="66"/>
      <c r="O43" s="24"/>
      <c r="P43" s="24"/>
    </row>
    <row r="44" spans="1:16" s="25" customFormat="1" ht="24.75" customHeight="1">
      <c r="A44" s="70"/>
      <c r="B44" s="93"/>
      <c r="C44" s="70"/>
      <c r="D44" s="88"/>
      <c r="E44" s="66"/>
      <c r="F44" s="21" t="s">
        <v>93</v>
      </c>
      <c r="G44" s="21" t="s">
        <v>103</v>
      </c>
      <c r="H44" s="47">
        <v>64.2</v>
      </c>
      <c r="I44" s="47">
        <f t="shared" si="5"/>
        <v>38.52</v>
      </c>
      <c r="J44" s="47">
        <v>81.4</v>
      </c>
      <c r="K44" s="47">
        <f t="shared" si="1"/>
        <v>32.56</v>
      </c>
      <c r="L44" s="48">
        <f t="shared" si="2"/>
        <v>71.08000000000001</v>
      </c>
      <c r="M44" s="21">
        <v>3</v>
      </c>
      <c r="N44" s="66"/>
      <c r="O44" s="24"/>
      <c r="P44" s="24"/>
    </row>
    <row r="45" spans="1:16" s="25" customFormat="1" ht="24.75" customHeight="1">
      <c r="A45" s="71"/>
      <c r="B45" s="94"/>
      <c r="C45" s="71"/>
      <c r="D45" s="89"/>
      <c r="E45" s="66"/>
      <c r="F45" s="21" t="s">
        <v>95</v>
      </c>
      <c r="G45" s="21" t="s">
        <v>105</v>
      </c>
      <c r="H45" s="47">
        <v>61.6</v>
      </c>
      <c r="I45" s="47">
        <f t="shared" si="5"/>
        <v>36.96</v>
      </c>
      <c r="J45" s="47">
        <v>84.92</v>
      </c>
      <c r="K45" s="47">
        <f t="shared" si="1"/>
        <v>33.968</v>
      </c>
      <c r="L45" s="48">
        <f t="shared" si="2"/>
        <v>70.928</v>
      </c>
      <c r="M45" s="21">
        <v>4</v>
      </c>
      <c r="N45" s="67"/>
      <c r="O45" s="24"/>
      <c r="P45" s="24"/>
    </row>
    <row r="46" spans="1:16" s="25" customFormat="1" ht="24.75" customHeight="1">
      <c r="A46" s="69" t="s">
        <v>14</v>
      </c>
      <c r="B46" s="92">
        <v>2039</v>
      </c>
      <c r="C46" s="69" t="s">
        <v>590</v>
      </c>
      <c r="D46" s="87">
        <v>103</v>
      </c>
      <c r="E46" s="66"/>
      <c r="F46" s="21" t="s">
        <v>97</v>
      </c>
      <c r="G46" s="21" t="s">
        <v>107</v>
      </c>
      <c r="H46" s="47">
        <v>60.4</v>
      </c>
      <c r="I46" s="47">
        <f t="shared" si="5"/>
        <v>36.239999999999995</v>
      </c>
      <c r="J46" s="47">
        <v>84.2</v>
      </c>
      <c r="K46" s="47">
        <f t="shared" si="1"/>
        <v>33.68</v>
      </c>
      <c r="L46" s="48">
        <f t="shared" si="2"/>
        <v>69.91999999999999</v>
      </c>
      <c r="M46" s="21">
        <v>5</v>
      </c>
      <c r="N46" s="21" t="s">
        <v>603</v>
      </c>
      <c r="O46" s="24"/>
      <c r="P46" s="24"/>
    </row>
    <row r="47" spans="1:16" s="25" customFormat="1" ht="24.75" customHeight="1">
      <c r="A47" s="70"/>
      <c r="B47" s="93"/>
      <c r="C47" s="70"/>
      <c r="D47" s="88"/>
      <c r="E47" s="66"/>
      <c r="F47" s="21" t="s">
        <v>96</v>
      </c>
      <c r="G47" s="21" t="s">
        <v>106</v>
      </c>
      <c r="H47" s="47">
        <v>60.6</v>
      </c>
      <c r="I47" s="47">
        <f t="shared" si="5"/>
        <v>36.36</v>
      </c>
      <c r="J47" s="47">
        <v>83.6</v>
      </c>
      <c r="K47" s="47">
        <f t="shared" si="1"/>
        <v>33.44</v>
      </c>
      <c r="L47" s="48">
        <f t="shared" si="2"/>
        <v>69.8</v>
      </c>
      <c r="M47" s="21">
        <v>6</v>
      </c>
      <c r="N47" s="21"/>
      <c r="O47" s="24"/>
      <c r="P47" s="24"/>
    </row>
    <row r="48" spans="1:16" s="25" customFormat="1" ht="24.75" customHeight="1">
      <c r="A48" s="70"/>
      <c r="B48" s="93"/>
      <c r="C48" s="70"/>
      <c r="D48" s="88"/>
      <c r="E48" s="66"/>
      <c r="F48" s="21" t="s">
        <v>98</v>
      </c>
      <c r="G48" s="21" t="s">
        <v>108</v>
      </c>
      <c r="H48" s="47">
        <v>59.6</v>
      </c>
      <c r="I48" s="47">
        <f t="shared" si="5"/>
        <v>35.76</v>
      </c>
      <c r="J48" s="47">
        <v>84.16</v>
      </c>
      <c r="K48" s="47">
        <f t="shared" si="1"/>
        <v>33.664</v>
      </c>
      <c r="L48" s="48">
        <f t="shared" si="2"/>
        <v>69.424</v>
      </c>
      <c r="M48" s="21">
        <v>7</v>
      </c>
      <c r="N48" s="21"/>
      <c r="O48" s="24"/>
      <c r="P48" s="24"/>
    </row>
    <row r="49" spans="1:16" s="25" customFormat="1" ht="24.75" customHeight="1">
      <c r="A49" s="70"/>
      <c r="B49" s="93"/>
      <c r="C49" s="70"/>
      <c r="D49" s="88"/>
      <c r="E49" s="66"/>
      <c r="F49" s="21" t="s">
        <v>99</v>
      </c>
      <c r="G49" s="21" t="s">
        <v>109</v>
      </c>
      <c r="H49" s="47">
        <v>57.5</v>
      </c>
      <c r="I49" s="47">
        <f t="shared" si="5"/>
        <v>34.5</v>
      </c>
      <c r="J49" s="47">
        <v>86</v>
      </c>
      <c r="K49" s="47">
        <f t="shared" si="1"/>
        <v>34.4</v>
      </c>
      <c r="L49" s="48">
        <f t="shared" si="2"/>
        <v>68.9</v>
      </c>
      <c r="M49" s="21">
        <v>8</v>
      </c>
      <c r="N49" s="21"/>
      <c r="O49" s="24"/>
      <c r="P49" s="24"/>
    </row>
    <row r="50" spans="1:16" s="25" customFormat="1" ht="24.75" customHeight="1">
      <c r="A50" s="70"/>
      <c r="B50" s="93"/>
      <c r="C50" s="70"/>
      <c r="D50" s="88"/>
      <c r="E50" s="66"/>
      <c r="F50" s="21" t="s">
        <v>94</v>
      </c>
      <c r="G50" s="21" t="s">
        <v>104</v>
      </c>
      <c r="H50" s="47">
        <v>61.7</v>
      </c>
      <c r="I50" s="47">
        <f t="shared" si="5"/>
        <v>37.02</v>
      </c>
      <c r="J50" s="47">
        <v>79.4</v>
      </c>
      <c r="K50" s="47">
        <f t="shared" si="1"/>
        <v>31.760000000000005</v>
      </c>
      <c r="L50" s="48">
        <f t="shared" si="2"/>
        <v>68.78</v>
      </c>
      <c r="M50" s="21">
        <v>9</v>
      </c>
      <c r="N50" s="21"/>
      <c r="O50" s="24"/>
      <c r="P50" s="24"/>
    </row>
    <row r="51" spans="1:16" s="25" customFormat="1" ht="24.75" customHeight="1">
      <c r="A51" s="70"/>
      <c r="B51" s="93"/>
      <c r="C51" s="71"/>
      <c r="D51" s="89"/>
      <c r="E51" s="67"/>
      <c r="F51" s="21" t="s">
        <v>91</v>
      </c>
      <c r="G51" s="21" t="s">
        <v>101</v>
      </c>
      <c r="H51" s="47">
        <v>65.8</v>
      </c>
      <c r="I51" s="47">
        <f t="shared" si="5"/>
        <v>39.48</v>
      </c>
      <c r="J51" s="50" t="s">
        <v>184</v>
      </c>
      <c r="K51" s="50"/>
      <c r="L51" s="50"/>
      <c r="M51" s="50"/>
      <c r="N51" s="51"/>
      <c r="O51" s="24"/>
      <c r="P51" s="24"/>
    </row>
    <row r="52" spans="1:16" s="20" customFormat="1" ht="24.75" customHeight="1">
      <c r="A52" s="70"/>
      <c r="B52" s="93"/>
      <c r="C52" s="69" t="s">
        <v>591</v>
      </c>
      <c r="D52" s="87">
        <v>104</v>
      </c>
      <c r="E52" s="69">
        <v>5</v>
      </c>
      <c r="F52" s="21" t="s">
        <v>110</v>
      </c>
      <c r="G52" s="21" t="s">
        <v>120</v>
      </c>
      <c r="H52" s="47">
        <v>75.6</v>
      </c>
      <c r="I52" s="47">
        <f t="shared" si="5"/>
        <v>45.35999999999999</v>
      </c>
      <c r="J52" s="47">
        <v>86.8</v>
      </c>
      <c r="K52" s="47">
        <f aca="true" t="shared" si="6" ref="K52:K60">J52*0.4</f>
        <v>34.72</v>
      </c>
      <c r="L52" s="48">
        <f aca="true" t="shared" si="7" ref="L52:L60">I52+K52</f>
        <v>80.07999999999998</v>
      </c>
      <c r="M52" s="49">
        <f aca="true" t="shared" si="8" ref="M52:M60">RANK(L52,$L$52:$L$60)</f>
        <v>1</v>
      </c>
      <c r="N52" s="65" t="s">
        <v>603</v>
      </c>
      <c r="O52" s="22"/>
      <c r="P52" s="22"/>
    </row>
    <row r="53" spans="1:16" s="20" customFormat="1" ht="24.75" customHeight="1">
      <c r="A53" s="70"/>
      <c r="B53" s="93"/>
      <c r="C53" s="70"/>
      <c r="D53" s="88"/>
      <c r="E53" s="70"/>
      <c r="F53" s="21" t="s">
        <v>111</v>
      </c>
      <c r="G53" s="21" t="s">
        <v>121</v>
      </c>
      <c r="H53" s="47">
        <v>74.1</v>
      </c>
      <c r="I53" s="47">
        <f t="shared" si="5"/>
        <v>44.459999999999994</v>
      </c>
      <c r="J53" s="47">
        <v>86.2</v>
      </c>
      <c r="K53" s="47">
        <f t="shared" si="6"/>
        <v>34.480000000000004</v>
      </c>
      <c r="L53" s="48">
        <f t="shared" si="7"/>
        <v>78.94</v>
      </c>
      <c r="M53" s="49">
        <f t="shared" si="8"/>
        <v>2</v>
      </c>
      <c r="N53" s="66"/>
      <c r="O53" s="22"/>
      <c r="P53" s="22"/>
    </row>
    <row r="54" spans="1:16" s="20" customFormat="1" ht="24.75" customHeight="1">
      <c r="A54" s="70"/>
      <c r="B54" s="93"/>
      <c r="C54" s="70"/>
      <c r="D54" s="88"/>
      <c r="E54" s="70"/>
      <c r="F54" s="21" t="s">
        <v>115</v>
      </c>
      <c r="G54" s="21" t="s">
        <v>125</v>
      </c>
      <c r="H54" s="47">
        <v>64.8</v>
      </c>
      <c r="I54" s="47">
        <f t="shared" si="5"/>
        <v>38.879999999999995</v>
      </c>
      <c r="J54" s="47">
        <v>86.4</v>
      </c>
      <c r="K54" s="47">
        <f t="shared" si="6"/>
        <v>34.56</v>
      </c>
      <c r="L54" s="48">
        <f t="shared" si="7"/>
        <v>73.44</v>
      </c>
      <c r="M54" s="49">
        <f t="shared" si="8"/>
        <v>3</v>
      </c>
      <c r="N54" s="66"/>
      <c r="O54" s="22"/>
      <c r="P54" s="22"/>
    </row>
    <row r="55" spans="1:16" s="20" customFormat="1" ht="24.75" customHeight="1">
      <c r="A55" s="70"/>
      <c r="B55" s="93"/>
      <c r="C55" s="70"/>
      <c r="D55" s="88"/>
      <c r="E55" s="70"/>
      <c r="F55" s="21" t="s">
        <v>112</v>
      </c>
      <c r="G55" s="21" t="s">
        <v>122</v>
      </c>
      <c r="H55" s="47">
        <v>68</v>
      </c>
      <c r="I55" s="47">
        <f t="shared" si="5"/>
        <v>40.8</v>
      </c>
      <c r="J55" s="47">
        <v>78</v>
      </c>
      <c r="K55" s="47">
        <f t="shared" si="6"/>
        <v>31.200000000000003</v>
      </c>
      <c r="L55" s="48">
        <f t="shared" si="7"/>
        <v>72</v>
      </c>
      <c r="M55" s="49">
        <f t="shared" si="8"/>
        <v>4</v>
      </c>
      <c r="N55" s="66"/>
      <c r="O55" s="22"/>
      <c r="P55" s="22"/>
    </row>
    <row r="56" spans="1:16" s="20" customFormat="1" ht="24.75" customHeight="1">
      <c r="A56" s="70"/>
      <c r="B56" s="93"/>
      <c r="C56" s="70"/>
      <c r="D56" s="88"/>
      <c r="E56" s="70"/>
      <c r="F56" s="21" t="s">
        <v>114</v>
      </c>
      <c r="G56" s="21" t="s">
        <v>124</v>
      </c>
      <c r="H56" s="47">
        <v>65.3</v>
      </c>
      <c r="I56" s="47">
        <f t="shared" si="5"/>
        <v>39.18</v>
      </c>
      <c r="J56" s="47">
        <v>82</v>
      </c>
      <c r="K56" s="47">
        <f t="shared" si="6"/>
        <v>32.800000000000004</v>
      </c>
      <c r="L56" s="48">
        <f t="shared" si="7"/>
        <v>71.98</v>
      </c>
      <c r="M56" s="49">
        <f t="shared" si="8"/>
        <v>5</v>
      </c>
      <c r="N56" s="67"/>
      <c r="O56" s="22"/>
      <c r="P56" s="22"/>
    </row>
    <row r="57" spans="1:16" s="20" customFormat="1" ht="24.75" customHeight="1">
      <c r="A57" s="70"/>
      <c r="B57" s="93"/>
      <c r="C57" s="70"/>
      <c r="D57" s="88"/>
      <c r="E57" s="70"/>
      <c r="F57" s="21" t="s">
        <v>113</v>
      </c>
      <c r="G57" s="21" t="s">
        <v>123</v>
      </c>
      <c r="H57" s="47">
        <v>67.7</v>
      </c>
      <c r="I57" s="47">
        <f t="shared" si="5"/>
        <v>40.62</v>
      </c>
      <c r="J57" s="47">
        <v>78</v>
      </c>
      <c r="K57" s="47">
        <f t="shared" si="6"/>
        <v>31.200000000000003</v>
      </c>
      <c r="L57" s="48">
        <f t="shared" si="7"/>
        <v>71.82</v>
      </c>
      <c r="M57" s="49">
        <f t="shared" si="8"/>
        <v>6</v>
      </c>
      <c r="N57" s="21"/>
      <c r="O57" s="22"/>
      <c r="P57" s="22"/>
    </row>
    <row r="58" spans="1:16" s="20" customFormat="1" ht="24.75" customHeight="1">
      <c r="A58" s="70"/>
      <c r="B58" s="93"/>
      <c r="C58" s="70"/>
      <c r="D58" s="88"/>
      <c r="E58" s="70"/>
      <c r="F58" s="21" t="s">
        <v>116</v>
      </c>
      <c r="G58" s="21" t="s">
        <v>126</v>
      </c>
      <c r="H58" s="47">
        <v>63.3</v>
      </c>
      <c r="I58" s="47">
        <f t="shared" si="5"/>
        <v>37.98</v>
      </c>
      <c r="J58" s="47">
        <v>81.8</v>
      </c>
      <c r="K58" s="47">
        <f t="shared" si="6"/>
        <v>32.72</v>
      </c>
      <c r="L58" s="48">
        <f t="shared" si="7"/>
        <v>70.69999999999999</v>
      </c>
      <c r="M58" s="49">
        <f t="shared" si="8"/>
        <v>7</v>
      </c>
      <c r="N58" s="21"/>
      <c r="O58" s="22"/>
      <c r="P58" s="22"/>
    </row>
    <row r="59" spans="1:16" s="20" customFormat="1" ht="24.75" customHeight="1">
      <c r="A59" s="71"/>
      <c r="B59" s="94"/>
      <c r="C59" s="71"/>
      <c r="D59" s="89"/>
      <c r="E59" s="70"/>
      <c r="F59" s="21" t="s">
        <v>117</v>
      </c>
      <c r="G59" s="21" t="s">
        <v>127</v>
      </c>
      <c r="H59" s="47">
        <v>63</v>
      </c>
      <c r="I59" s="47">
        <f t="shared" si="5"/>
        <v>37.8</v>
      </c>
      <c r="J59" s="47">
        <v>80</v>
      </c>
      <c r="K59" s="47">
        <f t="shared" si="6"/>
        <v>32</v>
      </c>
      <c r="L59" s="48">
        <f t="shared" si="7"/>
        <v>69.8</v>
      </c>
      <c r="M59" s="49">
        <f t="shared" si="8"/>
        <v>8</v>
      </c>
      <c r="N59" s="21"/>
      <c r="O59" s="22"/>
      <c r="P59" s="22"/>
    </row>
    <row r="60" spans="1:16" s="20" customFormat="1" ht="24.75" customHeight="1">
      <c r="A60" s="69" t="s">
        <v>14</v>
      </c>
      <c r="B60" s="49">
        <v>2039</v>
      </c>
      <c r="C60" s="69" t="s">
        <v>592</v>
      </c>
      <c r="D60" s="87">
        <v>104</v>
      </c>
      <c r="E60" s="70"/>
      <c r="F60" s="21" t="s">
        <v>118</v>
      </c>
      <c r="G60" s="21" t="s">
        <v>128</v>
      </c>
      <c r="H60" s="47">
        <v>62.9</v>
      </c>
      <c r="I60" s="47">
        <f t="shared" si="5"/>
        <v>37.739999999999995</v>
      </c>
      <c r="J60" s="47">
        <v>79.8</v>
      </c>
      <c r="K60" s="47">
        <f t="shared" si="6"/>
        <v>31.92</v>
      </c>
      <c r="L60" s="48">
        <f t="shared" si="7"/>
        <v>69.66</v>
      </c>
      <c r="M60" s="49">
        <f t="shared" si="8"/>
        <v>9</v>
      </c>
      <c r="N60" s="52"/>
      <c r="O60" s="22"/>
      <c r="P60" s="22"/>
    </row>
    <row r="61" spans="1:16" s="20" customFormat="1" ht="24.75" customHeight="1">
      <c r="A61" s="71"/>
      <c r="B61" s="49">
        <v>2039</v>
      </c>
      <c r="C61" s="71"/>
      <c r="D61" s="89"/>
      <c r="E61" s="71"/>
      <c r="F61" s="21" t="s">
        <v>119</v>
      </c>
      <c r="G61" s="21" t="s">
        <v>129</v>
      </c>
      <c r="H61" s="47">
        <v>62.8</v>
      </c>
      <c r="I61" s="47">
        <f t="shared" si="5"/>
        <v>37.68</v>
      </c>
      <c r="J61" s="53" t="s">
        <v>184</v>
      </c>
      <c r="K61" s="54"/>
      <c r="L61" s="54"/>
      <c r="M61" s="55"/>
      <c r="N61" s="52"/>
      <c r="O61" s="22"/>
      <c r="P61" s="22"/>
    </row>
    <row r="62" spans="1:16" s="20" customFormat="1" ht="24.75" customHeight="1">
      <c r="A62" s="69" t="s">
        <v>285</v>
      </c>
      <c r="B62" s="49">
        <v>2039</v>
      </c>
      <c r="C62" s="69" t="s">
        <v>286</v>
      </c>
      <c r="D62" s="87">
        <v>105</v>
      </c>
      <c r="E62" s="69">
        <v>1</v>
      </c>
      <c r="F62" s="21" t="s">
        <v>130</v>
      </c>
      <c r="G62" s="21" t="s">
        <v>132</v>
      </c>
      <c r="H62" s="47">
        <v>56.6</v>
      </c>
      <c r="I62" s="47">
        <f t="shared" si="5"/>
        <v>33.96</v>
      </c>
      <c r="J62" s="47">
        <v>85.24</v>
      </c>
      <c r="K62" s="47">
        <f>J62*0.4</f>
        <v>34.096</v>
      </c>
      <c r="L62" s="48">
        <f>I62+K62</f>
        <v>68.056</v>
      </c>
      <c r="M62" s="21">
        <v>1</v>
      </c>
      <c r="N62" s="52" t="s">
        <v>603</v>
      </c>
      <c r="O62" s="22"/>
      <c r="P62" s="22"/>
    </row>
    <row r="63" spans="1:16" s="20" customFormat="1" ht="24.75" customHeight="1">
      <c r="A63" s="70"/>
      <c r="B63" s="49">
        <v>2039</v>
      </c>
      <c r="C63" s="71"/>
      <c r="D63" s="89"/>
      <c r="E63" s="71"/>
      <c r="F63" s="21" t="s">
        <v>131</v>
      </c>
      <c r="G63" s="21" t="s">
        <v>133</v>
      </c>
      <c r="H63" s="47">
        <v>50.5</v>
      </c>
      <c r="I63" s="47">
        <f t="shared" si="5"/>
        <v>30.299999999999997</v>
      </c>
      <c r="J63" s="47">
        <v>79.44</v>
      </c>
      <c r="K63" s="47">
        <f>J63*0.4</f>
        <v>31.776</v>
      </c>
      <c r="L63" s="48">
        <f>I63+K63</f>
        <v>62.07599999999999</v>
      </c>
      <c r="M63" s="21">
        <v>2</v>
      </c>
      <c r="N63" s="52"/>
      <c r="O63" s="22"/>
      <c r="P63" s="22"/>
    </row>
    <row r="64" spans="1:16" s="20" customFormat="1" ht="24.75" customHeight="1">
      <c r="A64" s="70"/>
      <c r="B64" s="49">
        <v>2039</v>
      </c>
      <c r="C64" s="46" t="s">
        <v>287</v>
      </c>
      <c r="D64" s="21">
        <v>106</v>
      </c>
      <c r="E64" s="46">
        <v>1</v>
      </c>
      <c r="F64" s="21" t="s">
        <v>134</v>
      </c>
      <c r="G64" s="21" t="s">
        <v>135</v>
      </c>
      <c r="H64" s="47">
        <v>48.2</v>
      </c>
      <c r="I64" s="47">
        <f t="shared" si="5"/>
        <v>28.92</v>
      </c>
      <c r="J64" s="47">
        <v>83.5</v>
      </c>
      <c r="K64" s="47">
        <f>J64*0.4</f>
        <v>33.4</v>
      </c>
      <c r="L64" s="48">
        <f>I64+K64</f>
        <v>62.32</v>
      </c>
      <c r="M64" s="21">
        <v>1</v>
      </c>
      <c r="N64" s="52" t="s">
        <v>603</v>
      </c>
      <c r="O64" s="22"/>
      <c r="P64" s="22"/>
    </row>
    <row r="65" spans="1:16" s="20" customFormat="1" ht="24.75" customHeight="1">
      <c r="A65" s="70"/>
      <c r="B65" s="49">
        <v>2039</v>
      </c>
      <c r="C65" s="69" t="s">
        <v>288</v>
      </c>
      <c r="D65" s="65">
        <v>107</v>
      </c>
      <c r="E65" s="69">
        <v>3</v>
      </c>
      <c r="F65" s="21" t="s">
        <v>136</v>
      </c>
      <c r="G65" s="21" t="s">
        <v>140</v>
      </c>
      <c r="H65" s="47">
        <v>73.4</v>
      </c>
      <c r="I65" s="47">
        <f t="shared" si="5"/>
        <v>44.04</v>
      </c>
      <c r="J65" s="47">
        <v>80.8</v>
      </c>
      <c r="K65" s="47">
        <f>J65*0.4</f>
        <v>32.32</v>
      </c>
      <c r="L65" s="48">
        <f>I65+K65</f>
        <v>76.36</v>
      </c>
      <c r="M65" s="21">
        <v>1</v>
      </c>
      <c r="N65" s="52" t="s">
        <v>603</v>
      </c>
      <c r="O65" s="22"/>
      <c r="P65" s="22"/>
    </row>
    <row r="66" spans="1:16" s="20" customFormat="1" ht="24.75" customHeight="1">
      <c r="A66" s="70"/>
      <c r="B66" s="49">
        <v>2039</v>
      </c>
      <c r="C66" s="70"/>
      <c r="D66" s="66"/>
      <c r="E66" s="70"/>
      <c r="F66" s="21" t="s">
        <v>137</v>
      </c>
      <c r="G66" s="21" t="s">
        <v>141</v>
      </c>
      <c r="H66" s="47">
        <v>58.8</v>
      </c>
      <c r="I66" s="47">
        <f t="shared" si="5"/>
        <v>35.279999999999994</v>
      </c>
      <c r="J66" s="47">
        <v>85.2</v>
      </c>
      <c r="K66" s="47">
        <f>J66*0.4</f>
        <v>34.080000000000005</v>
      </c>
      <c r="L66" s="48">
        <f>I66+K66</f>
        <v>69.36</v>
      </c>
      <c r="M66" s="21">
        <v>2</v>
      </c>
      <c r="N66" s="52" t="s">
        <v>603</v>
      </c>
      <c r="O66" s="22"/>
      <c r="P66" s="22"/>
    </row>
    <row r="67" spans="1:16" s="20" customFormat="1" ht="24.75" customHeight="1">
      <c r="A67" s="70"/>
      <c r="B67" s="49">
        <v>2039</v>
      </c>
      <c r="C67" s="70"/>
      <c r="D67" s="66"/>
      <c r="E67" s="70"/>
      <c r="F67" s="21" t="s">
        <v>138</v>
      </c>
      <c r="G67" s="21" t="s">
        <v>142</v>
      </c>
      <c r="H67" s="47">
        <v>55.3</v>
      </c>
      <c r="I67" s="47">
        <f t="shared" si="5"/>
        <v>33.18</v>
      </c>
      <c r="J67" s="68" t="s">
        <v>184</v>
      </c>
      <c r="K67" s="68"/>
      <c r="L67" s="68"/>
      <c r="M67" s="68"/>
      <c r="N67" s="52" t="s">
        <v>604</v>
      </c>
      <c r="O67" s="22"/>
      <c r="P67" s="22"/>
    </row>
    <row r="68" spans="1:16" s="20" customFormat="1" ht="24.75" customHeight="1">
      <c r="A68" s="70"/>
      <c r="B68" s="49">
        <v>2039</v>
      </c>
      <c r="C68" s="71"/>
      <c r="D68" s="67"/>
      <c r="E68" s="71"/>
      <c r="F68" s="21" t="s">
        <v>139</v>
      </c>
      <c r="G68" s="21" t="s">
        <v>143</v>
      </c>
      <c r="H68" s="47">
        <v>52.6</v>
      </c>
      <c r="I68" s="47">
        <f>H68*0.6</f>
        <v>31.56</v>
      </c>
      <c r="J68" s="68" t="s">
        <v>184</v>
      </c>
      <c r="K68" s="68"/>
      <c r="L68" s="68"/>
      <c r="M68" s="68"/>
      <c r="N68" s="52"/>
      <c r="O68" s="22"/>
      <c r="P68" s="22"/>
    </row>
    <row r="69" spans="1:16" s="20" customFormat="1" ht="24.75" customHeight="1">
      <c r="A69" s="70"/>
      <c r="B69" s="49">
        <v>2039</v>
      </c>
      <c r="C69" s="46" t="s">
        <v>289</v>
      </c>
      <c r="D69" s="21">
        <v>108</v>
      </c>
      <c r="E69" s="46">
        <v>1</v>
      </c>
      <c r="F69" s="21" t="s">
        <v>144</v>
      </c>
      <c r="G69" s="21" t="s">
        <v>145</v>
      </c>
      <c r="H69" s="47">
        <v>73</v>
      </c>
      <c r="I69" s="47">
        <f aca="true" t="shared" si="9" ref="I69:I88">H69*0.6</f>
        <v>43.8</v>
      </c>
      <c r="J69" s="47">
        <v>84.6</v>
      </c>
      <c r="K69" s="47">
        <f aca="true" t="shared" si="10" ref="K69:K88">J69*0.4</f>
        <v>33.839999999999996</v>
      </c>
      <c r="L69" s="48">
        <f aca="true" t="shared" si="11" ref="L69:L88">I69+K69</f>
        <v>77.63999999999999</v>
      </c>
      <c r="M69" s="21">
        <v>1</v>
      </c>
      <c r="N69" s="52" t="s">
        <v>603</v>
      </c>
      <c r="O69" s="22"/>
      <c r="P69" s="22"/>
    </row>
    <row r="70" spans="1:16" s="20" customFormat="1" ht="24.75" customHeight="1">
      <c r="A70" s="70"/>
      <c r="B70" s="49">
        <v>2039</v>
      </c>
      <c r="C70" s="69" t="s">
        <v>290</v>
      </c>
      <c r="D70" s="65">
        <v>109</v>
      </c>
      <c r="E70" s="69">
        <v>1</v>
      </c>
      <c r="F70" s="21" t="s">
        <v>146</v>
      </c>
      <c r="G70" s="21" t="s">
        <v>148</v>
      </c>
      <c r="H70" s="47">
        <v>70.5</v>
      </c>
      <c r="I70" s="47">
        <f t="shared" si="9"/>
        <v>42.3</v>
      </c>
      <c r="J70" s="47">
        <v>86.8</v>
      </c>
      <c r="K70" s="47">
        <f t="shared" si="10"/>
        <v>34.72</v>
      </c>
      <c r="L70" s="48">
        <f t="shared" si="11"/>
        <v>77.02</v>
      </c>
      <c r="M70" s="21">
        <v>1</v>
      </c>
      <c r="N70" s="52" t="s">
        <v>600</v>
      </c>
      <c r="O70" s="22"/>
      <c r="P70" s="22"/>
    </row>
    <row r="71" spans="1:16" s="20" customFormat="1" ht="24.75" customHeight="1">
      <c r="A71" s="71"/>
      <c r="B71" s="49">
        <v>2039</v>
      </c>
      <c r="C71" s="71"/>
      <c r="D71" s="67"/>
      <c r="E71" s="71"/>
      <c r="F71" s="21" t="s">
        <v>147</v>
      </c>
      <c r="G71" s="21" t="s">
        <v>149</v>
      </c>
      <c r="H71" s="47">
        <v>61.6</v>
      </c>
      <c r="I71" s="47">
        <f t="shared" si="9"/>
        <v>36.96</v>
      </c>
      <c r="J71" s="47">
        <v>79.4</v>
      </c>
      <c r="K71" s="47">
        <f t="shared" si="10"/>
        <v>31.760000000000005</v>
      </c>
      <c r="L71" s="48">
        <f t="shared" si="11"/>
        <v>68.72</v>
      </c>
      <c r="M71" s="21">
        <v>2</v>
      </c>
      <c r="N71" s="52"/>
      <c r="O71" s="22"/>
      <c r="P71" s="22"/>
    </row>
    <row r="72" spans="1:16" s="20" customFormat="1" ht="24.75" customHeight="1">
      <c r="A72" s="90" t="s">
        <v>291</v>
      </c>
      <c r="B72" s="49">
        <v>2039</v>
      </c>
      <c r="C72" s="90" t="s">
        <v>292</v>
      </c>
      <c r="D72" s="91">
        <v>110</v>
      </c>
      <c r="E72" s="90">
        <v>1</v>
      </c>
      <c r="F72" s="21" t="s">
        <v>150</v>
      </c>
      <c r="G72" s="21" t="s">
        <v>152</v>
      </c>
      <c r="H72" s="47">
        <v>69.7</v>
      </c>
      <c r="I72" s="47">
        <f t="shared" si="9"/>
        <v>41.82</v>
      </c>
      <c r="J72" s="47">
        <v>81.56</v>
      </c>
      <c r="K72" s="47">
        <f t="shared" si="10"/>
        <v>32.624</v>
      </c>
      <c r="L72" s="48">
        <f t="shared" si="11"/>
        <v>74.444</v>
      </c>
      <c r="M72" s="21">
        <v>1</v>
      </c>
      <c r="N72" s="52" t="s">
        <v>600</v>
      </c>
      <c r="O72" s="22"/>
      <c r="P72" s="22"/>
    </row>
    <row r="73" spans="1:16" s="20" customFormat="1" ht="24.75" customHeight="1">
      <c r="A73" s="90"/>
      <c r="B73" s="49">
        <v>2039</v>
      </c>
      <c r="C73" s="90"/>
      <c r="D73" s="91"/>
      <c r="E73" s="90"/>
      <c r="F73" s="21" t="s">
        <v>151</v>
      </c>
      <c r="G73" s="21" t="s">
        <v>153</v>
      </c>
      <c r="H73" s="47">
        <v>61.6</v>
      </c>
      <c r="I73" s="47">
        <f t="shared" si="9"/>
        <v>36.96</v>
      </c>
      <c r="J73" s="47">
        <v>84.12</v>
      </c>
      <c r="K73" s="47">
        <f t="shared" si="10"/>
        <v>33.648</v>
      </c>
      <c r="L73" s="48">
        <f t="shared" si="11"/>
        <v>70.608</v>
      </c>
      <c r="M73" s="21">
        <v>2</v>
      </c>
      <c r="N73" s="52"/>
      <c r="O73" s="22"/>
      <c r="P73" s="22"/>
    </row>
    <row r="74" spans="1:16" s="20" customFormat="1" ht="24" customHeight="1">
      <c r="A74" s="90" t="s">
        <v>291</v>
      </c>
      <c r="B74" s="49">
        <v>2039</v>
      </c>
      <c r="C74" s="90" t="s">
        <v>293</v>
      </c>
      <c r="D74" s="91">
        <v>111</v>
      </c>
      <c r="E74" s="90">
        <v>1</v>
      </c>
      <c r="F74" s="21" t="s">
        <v>154</v>
      </c>
      <c r="G74" s="21" t="s">
        <v>156</v>
      </c>
      <c r="H74" s="47">
        <v>60.1</v>
      </c>
      <c r="I74" s="47">
        <f t="shared" si="9"/>
        <v>36.06</v>
      </c>
      <c r="J74" s="47">
        <v>82.4</v>
      </c>
      <c r="K74" s="47">
        <f t="shared" si="10"/>
        <v>32.96</v>
      </c>
      <c r="L74" s="48">
        <f t="shared" si="11"/>
        <v>69.02000000000001</v>
      </c>
      <c r="M74" s="21">
        <v>1</v>
      </c>
      <c r="N74" s="52" t="s">
        <v>600</v>
      </c>
      <c r="O74" s="22"/>
      <c r="P74" s="22"/>
    </row>
    <row r="75" spans="1:16" s="20" customFormat="1" ht="24" customHeight="1">
      <c r="A75" s="90"/>
      <c r="B75" s="49">
        <v>2039</v>
      </c>
      <c r="C75" s="90"/>
      <c r="D75" s="91"/>
      <c r="E75" s="90"/>
      <c r="F75" s="21" t="s">
        <v>155</v>
      </c>
      <c r="G75" s="21" t="s">
        <v>157</v>
      </c>
      <c r="H75" s="47">
        <v>57.3</v>
      </c>
      <c r="I75" s="47">
        <f t="shared" si="9"/>
        <v>34.379999999999995</v>
      </c>
      <c r="J75" s="47">
        <v>83.3</v>
      </c>
      <c r="K75" s="47">
        <f t="shared" si="10"/>
        <v>33.32</v>
      </c>
      <c r="L75" s="48">
        <f t="shared" si="11"/>
        <v>67.69999999999999</v>
      </c>
      <c r="M75" s="21">
        <v>2</v>
      </c>
      <c r="N75" s="52"/>
      <c r="O75" s="22"/>
      <c r="P75" s="22"/>
    </row>
    <row r="76" spans="1:16" s="20" customFormat="1" ht="24" customHeight="1">
      <c r="A76" s="90" t="s">
        <v>294</v>
      </c>
      <c r="B76" s="49">
        <v>2039</v>
      </c>
      <c r="C76" s="90" t="s">
        <v>295</v>
      </c>
      <c r="D76" s="91">
        <v>112</v>
      </c>
      <c r="E76" s="90">
        <v>1</v>
      </c>
      <c r="F76" s="21" t="s">
        <v>110</v>
      </c>
      <c r="G76" s="21" t="s">
        <v>159</v>
      </c>
      <c r="H76" s="47">
        <v>60.8</v>
      </c>
      <c r="I76" s="47">
        <f t="shared" si="9"/>
        <v>36.48</v>
      </c>
      <c r="J76" s="47">
        <v>83.4</v>
      </c>
      <c r="K76" s="47">
        <f t="shared" si="10"/>
        <v>33.36000000000001</v>
      </c>
      <c r="L76" s="48">
        <f t="shared" si="11"/>
        <v>69.84</v>
      </c>
      <c r="M76" s="21">
        <v>1</v>
      </c>
      <c r="N76" s="52" t="s">
        <v>600</v>
      </c>
      <c r="O76" s="22"/>
      <c r="P76" s="22"/>
    </row>
    <row r="77" spans="1:16" s="20" customFormat="1" ht="24" customHeight="1">
      <c r="A77" s="90"/>
      <c r="B77" s="49">
        <v>2039</v>
      </c>
      <c r="C77" s="90"/>
      <c r="D77" s="91"/>
      <c r="E77" s="90"/>
      <c r="F77" s="21" t="s">
        <v>158</v>
      </c>
      <c r="G77" s="21" t="s">
        <v>160</v>
      </c>
      <c r="H77" s="47">
        <v>57.2</v>
      </c>
      <c r="I77" s="47">
        <f t="shared" si="9"/>
        <v>34.32</v>
      </c>
      <c r="J77" s="47">
        <v>85</v>
      </c>
      <c r="K77" s="47">
        <f t="shared" si="10"/>
        <v>34</v>
      </c>
      <c r="L77" s="48">
        <f t="shared" si="11"/>
        <v>68.32</v>
      </c>
      <c r="M77" s="21">
        <v>2</v>
      </c>
      <c r="N77" s="52"/>
      <c r="O77" s="22"/>
      <c r="P77" s="22"/>
    </row>
    <row r="78" spans="1:16" s="20" customFormat="1" ht="24" customHeight="1">
      <c r="A78" s="90"/>
      <c r="B78" s="49">
        <v>2039</v>
      </c>
      <c r="C78" s="46" t="s">
        <v>296</v>
      </c>
      <c r="D78" s="56">
        <v>113</v>
      </c>
      <c r="E78" s="46">
        <v>1</v>
      </c>
      <c r="F78" s="21" t="s">
        <v>161</v>
      </c>
      <c r="G78" s="21" t="s">
        <v>162</v>
      </c>
      <c r="H78" s="47">
        <v>63.4</v>
      </c>
      <c r="I78" s="47">
        <f t="shared" si="9"/>
        <v>38.04</v>
      </c>
      <c r="J78" s="47">
        <v>85.8</v>
      </c>
      <c r="K78" s="47">
        <f t="shared" si="10"/>
        <v>34.32</v>
      </c>
      <c r="L78" s="48">
        <f t="shared" si="11"/>
        <v>72.36</v>
      </c>
      <c r="M78" s="21">
        <v>1</v>
      </c>
      <c r="N78" s="52" t="s">
        <v>600</v>
      </c>
      <c r="O78" s="22"/>
      <c r="P78" s="22"/>
    </row>
    <row r="79" spans="1:16" s="20" customFormat="1" ht="24" customHeight="1">
      <c r="A79" s="90"/>
      <c r="B79" s="49">
        <v>2039</v>
      </c>
      <c r="C79" s="90" t="s">
        <v>297</v>
      </c>
      <c r="D79" s="91">
        <v>114</v>
      </c>
      <c r="E79" s="90">
        <v>1</v>
      </c>
      <c r="F79" s="21" t="s">
        <v>163</v>
      </c>
      <c r="G79" s="21" t="s">
        <v>165</v>
      </c>
      <c r="H79" s="47">
        <v>67.7</v>
      </c>
      <c r="I79" s="47">
        <f t="shared" si="9"/>
        <v>40.62</v>
      </c>
      <c r="J79" s="68" t="s">
        <v>184</v>
      </c>
      <c r="K79" s="68"/>
      <c r="L79" s="68"/>
      <c r="M79" s="68"/>
      <c r="N79" s="52"/>
      <c r="O79" s="22"/>
      <c r="P79" s="22"/>
    </row>
    <row r="80" spans="1:16" s="20" customFormat="1" ht="24" customHeight="1">
      <c r="A80" s="90"/>
      <c r="B80" s="49">
        <v>2039</v>
      </c>
      <c r="C80" s="90"/>
      <c r="D80" s="91"/>
      <c r="E80" s="90"/>
      <c r="F80" s="21" t="s">
        <v>164</v>
      </c>
      <c r="G80" s="21" t="s">
        <v>166</v>
      </c>
      <c r="H80" s="47">
        <v>63.9</v>
      </c>
      <c r="I80" s="47">
        <f t="shared" si="9"/>
        <v>38.339999999999996</v>
      </c>
      <c r="J80" s="47">
        <v>81.2</v>
      </c>
      <c r="K80" s="47">
        <f t="shared" si="10"/>
        <v>32.480000000000004</v>
      </c>
      <c r="L80" s="48">
        <f t="shared" si="11"/>
        <v>70.82</v>
      </c>
      <c r="M80" s="21">
        <v>1</v>
      </c>
      <c r="N80" s="52" t="s">
        <v>600</v>
      </c>
      <c r="O80" s="22"/>
      <c r="P80" s="22"/>
    </row>
    <row r="81" spans="1:16" s="20" customFormat="1" ht="24" customHeight="1">
      <c r="A81" s="90"/>
      <c r="B81" s="49">
        <v>2039</v>
      </c>
      <c r="C81" s="90" t="s">
        <v>298</v>
      </c>
      <c r="D81" s="91">
        <v>115</v>
      </c>
      <c r="E81" s="90">
        <v>1</v>
      </c>
      <c r="F81" s="21" t="s">
        <v>167</v>
      </c>
      <c r="G81" s="21" t="s">
        <v>169</v>
      </c>
      <c r="H81" s="47">
        <v>65.6</v>
      </c>
      <c r="I81" s="47">
        <f t="shared" si="9"/>
        <v>39.35999999999999</v>
      </c>
      <c r="J81" s="47">
        <v>82.2</v>
      </c>
      <c r="K81" s="47">
        <f t="shared" si="10"/>
        <v>32.88</v>
      </c>
      <c r="L81" s="48">
        <f t="shared" si="11"/>
        <v>72.24</v>
      </c>
      <c r="M81" s="21">
        <v>1</v>
      </c>
      <c r="N81" s="52" t="s">
        <v>600</v>
      </c>
      <c r="O81" s="22"/>
      <c r="P81" s="22"/>
    </row>
    <row r="82" spans="1:16" s="20" customFormat="1" ht="24" customHeight="1">
      <c r="A82" s="90"/>
      <c r="B82" s="49">
        <v>2039</v>
      </c>
      <c r="C82" s="90"/>
      <c r="D82" s="91"/>
      <c r="E82" s="90"/>
      <c r="F82" s="21" t="s">
        <v>168</v>
      </c>
      <c r="G82" s="21" t="s">
        <v>170</v>
      </c>
      <c r="H82" s="47">
        <v>63.8</v>
      </c>
      <c r="I82" s="47">
        <f t="shared" si="9"/>
        <v>38.279999999999994</v>
      </c>
      <c r="J82" s="68" t="s">
        <v>184</v>
      </c>
      <c r="K82" s="68"/>
      <c r="L82" s="68"/>
      <c r="M82" s="68"/>
      <c r="N82" s="52"/>
      <c r="O82" s="22"/>
      <c r="P82" s="22"/>
    </row>
    <row r="83" spans="1:16" s="20" customFormat="1" ht="24" customHeight="1">
      <c r="A83" s="90"/>
      <c r="B83" s="49">
        <v>2039</v>
      </c>
      <c r="C83" s="90" t="s">
        <v>299</v>
      </c>
      <c r="D83" s="91">
        <v>116</v>
      </c>
      <c r="E83" s="90">
        <v>1</v>
      </c>
      <c r="F83" s="21" t="s">
        <v>171</v>
      </c>
      <c r="G83" s="21" t="s">
        <v>173</v>
      </c>
      <c r="H83" s="47">
        <v>66.5</v>
      </c>
      <c r="I83" s="47">
        <f t="shared" si="9"/>
        <v>39.9</v>
      </c>
      <c r="J83" s="47">
        <v>87.1</v>
      </c>
      <c r="K83" s="47">
        <f t="shared" si="10"/>
        <v>34.839999999999996</v>
      </c>
      <c r="L83" s="48">
        <f t="shared" si="11"/>
        <v>74.74</v>
      </c>
      <c r="M83" s="21">
        <v>1</v>
      </c>
      <c r="N83" s="52" t="s">
        <v>600</v>
      </c>
      <c r="O83" s="22"/>
      <c r="P83" s="22"/>
    </row>
    <row r="84" spans="1:16" s="20" customFormat="1" ht="24" customHeight="1">
      <c r="A84" s="90"/>
      <c r="B84" s="49">
        <v>2039</v>
      </c>
      <c r="C84" s="90"/>
      <c r="D84" s="91"/>
      <c r="E84" s="90"/>
      <c r="F84" s="21" t="s">
        <v>172</v>
      </c>
      <c r="G84" s="21" t="s">
        <v>174</v>
      </c>
      <c r="H84" s="47">
        <v>66</v>
      </c>
      <c r="I84" s="47">
        <f t="shared" si="9"/>
        <v>39.6</v>
      </c>
      <c r="J84" s="47">
        <v>84.6</v>
      </c>
      <c r="K84" s="47">
        <f t="shared" si="10"/>
        <v>33.839999999999996</v>
      </c>
      <c r="L84" s="48">
        <f t="shared" si="11"/>
        <v>73.44</v>
      </c>
      <c r="M84" s="21">
        <v>2</v>
      </c>
      <c r="N84" s="52"/>
      <c r="O84" s="22"/>
      <c r="P84" s="22"/>
    </row>
    <row r="85" spans="1:16" s="20" customFormat="1" ht="24" customHeight="1">
      <c r="A85" s="90" t="s">
        <v>300</v>
      </c>
      <c r="B85" s="49">
        <v>2039</v>
      </c>
      <c r="C85" s="90" t="s">
        <v>300</v>
      </c>
      <c r="D85" s="91">
        <v>117</v>
      </c>
      <c r="E85" s="90">
        <v>1</v>
      </c>
      <c r="F85" s="21" t="s">
        <v>175</v>
      </c>
      <c r="G85" s="21" t="s">
        <v>177</v>
      </c>
      <c r="H85" s="47">
        <v>77.8</v>
      </c>
      <c r="I85" s="47">
        <f t="shared" si="9"/>
        <v>46.68</v>
      </c>
      <c r="J85" s="68" t="s">
        <v>184</v>
      </c>
      <c r="K85" s="68"/>
      <c r="L85" s="68"/>
      <c r="M85" s="68"/>
      <c r="N85" s="52"/>
      <c r="O85" s="22"/>
      <c r="P85" s="22"/>
    </row>
    <row r="86" spans="1:16" s="20" customFormat="1" ht="24" customHeight="1">
      <c r="A86" s="90"/>
      <c r="B86" s="49">
        <v>2039</v>
      </c>
      <c r="C86" s="90"/>
      <c r="D86" s="91"/>
      <c r="E86" s="90"/>
      <c r="F86" s="21" t="s">
        <v>176</v>
      </c>
      <c r="G86" s="21" t="s">
        <v>178</v>
      </c>
      <c r="H86" s="47">
        <v>53</v>
      </c>
      <c r="I86" s="47">
        <f t="shared" si="9"/>
        <v>31.799999999999997</v>
      </c>
      <c r="J86" s="47">
        <v>82.6</v>
      </c>
      <c r="K86" s="47">
        <f t="shared" si="10"/>
        <v>33.04</v>
      </c>
      <c r="L86" s="48">
        <f t="shared" si="11"/>
        <v>64.84</v>
      </c>
      <c r="M86" s="21">
        <v>1</v>
      </c>
      <c r="N86" s="52" t="s">
        <v>600</v>
      </c>
      <c r="O86" s="22"/>
      <c r="P86" s="22"/>
    </row>
    <row r="87" spans="1:16" s="20" customFormat="1" ht="24" customHeight="1">
      <c r="A87" s="90" t="s">
        <v>301</v>
      </c>
      <c r="B87" s="49">
        <v>2039</v>
      </c>
      <c r="C87" s="90" t="s">
        <v>301</v>
      </c>
      <c r="D87" s="91">
        <v>119</v>
      </c>
      <c r="E87" s="95">
        <v>1</v>
      </c>
      <c r="F87" s="21" t="s">
        <v>180</v>
      </c>
      <c r="G87" s="21" t="s">
        <v>182</v>
      </c>
      <c r="H87" s="47">
        <v>66.5</v>
      </c>
      <c r="I87" s="47">
        <f>H87*0.6</f>
        <v>39.9</v>
      </c>
      <c r="J87" s="47">
        <v>82.2</v>
      </c>
      <c r="K87" s="47">
        <f>J87*0.4</f>
        <v>32.88</v>
      </c>
      <c r="L87" s="48">
        <f>I87+K87</f>
        <v>72.78</v>
      </c>
      <c r="M87" s="21">
        <v>1</v>
      </c>
      <c r="N87" s="52" t="s">
        <v>603</v>
      </c>
      <c r="O87" s="22"/>
      <c r="P87" s="22"/>
    </row>
    <row r="88" spans="1:16" s="20" customFormat="1" ht="24" customHeight="1">
      <c r="A88" s="90"/>
      <c r="B88" s="49">
        <v>2039</v>
      </c>
      <c r="C88" s="90"/>
      <c r="D88" s="91"/>
      <c r="E88" s="95"/>
      <c r="F88" s="21" t="s">
        <v>179</v>
      </c>
      <c r="G88" s="21" t="s">
        <v>181</v>
      </c>
      <c r="H88" s="47">
        <v>67.4</v>
      </c>
      <c r="I88" s="47">
        <f t="shared" si="9"/>
        <v>40.440000000000005</v>
      </c>
      <c r="J88" s="47">
        <v>78</v>
      </c>
      <c r="K88" s="47">
        <f t="shared" si="10"/>
        <v>31.200000000000003</v>
      </c>
      <c r="L88" s="48">
        <f t="shared" si="11"/>
        <v>71.64000000000001</v>
      </c>
      <c r="M88" s="21">
        <v>2</v>
      </c>
      <c r="N88" s="52"/>
      <c r="O88" s="22"/>
      <c r="P88" s="22"/>
    </row>
    <row r="89" spans="1:16" ht="20.25" customHeight="1">
      <c r="A89" s="86" t="s">
        <v>567</v>
      </c>
      <c r="B89" s="86">
        <v>2040</v>
      </c>
      <c r="C89" s="86" t="s">
        <v>576</v>
      </c>
      <c r="D89" s="76">
        <v>104</v>
      </c>
      <c r="E89" s="73">
        <v>14</v>
      </c>
      <c r="F89" s="27" t="s">
        <v>303</v>
      </c>
      <c r="G89" s="27" t="s">
        <v>304</v>
      </c>
      <c r="H89" s="28">
        <v>76.2</v>
      </c>
      <c r="I89" s="39">
        <f aca="true" t="shared" si="12" ref="I89:I152">H89*0.6</f>
        <v>45.72</v>
      </c>
      <c r="J89" s="39">
        <v>86.4</v>
      </c>
      <c r="K89" s="39">
        <f aca="true" t="shared" si="13" ref="K89:K136">J89*0.4</f>
        <v>34.56</v>
      </c>
      <c r="L89" s="39">
        <f aca="true" t="shared" si="14" ref="L89:L136">I89+K89</f>
        <v>80.28</v>
      </c>
      <c r="M89" s="29" t="e">
        <f aca="true" t="shared" si="15" ref="M89:M115">RANK(L89,$L$4:$L$30)</f>
        <v>#N/A</v>
      </c>
      <c r="N89" s="76" t="s">
        <v>601</v>
      </c>
      <c r="O89" s="5"/>
      <c r="P89" s="5"/>
    </row>
    <row r="90" spans="1:16" ht="20.25" customHeight="1">
      <c r="A90" s="86"/>
      <c r="B90" s="86"/>
      <c r="C90" s="86"/>
      <c r="D90" s="76"/>
      <c r="E90" s="74"/>
      <c r="F90" s="27" t="s">
        <v>305</v>
      </c>
      <c r="G90" s="27" t="s">
        <v>306</v>
      </c>
      <c r="H90" s="28">
        <v>72.8</v>
      </c>
      <c r="I90" s="39">
        <f t="shared" si="12"/>
        <v>43.68</v>
      </c>
      <c r="J90" s="39">
        <v>81.5</v>
      </c>
      <c r="K90" s="39">
        <f t="shared" si="13"/>
        <v>32.6</v>
      </c>
      <c r="L90" s="39">
        <f t="shared" si="14"/>
        <v>76.28</v>
      </c>
      <c r="M90" s="29" t="e">
        <f t="shared" si="15"/>
        <v>#N/A</v>
      </c>
      <c r="N90" s="76"/>
      <c r="O90" s="5"/>
      <c r="P90" s="5"/>
    </row>
    <row r="91" spans="1:16" ht="20.25" customHeight="1">
      <c r="A91" s="86"/>
      <c r="B91" s="86"/>
      <c r="C91" s="86"/>
      <c r="D91" s="76"/>
      <c r="E91" s="74"/>
      <c r="F91" s="27" t="s">
        <v>313</v>
      </c>
      <c r="G91" s="27" t="s">
        <v>314</v>
      </c>
      <c r="H91" s="28">
        <v>68.8</v>
      </c>
      <c r="I91" s="39">
        <f t="shared" si="12"/>
        <v>41.279999999999994</v>
      </c>
      <c r="J91" s="39">
        <v>84.8</v>
      </c>
      <c r="K91" s="39">
        <f t="shared" si="13"/>
        <v>33.92</v>
      </c>
      <c r="L91" s="39">
        <f t="shared" si="14"/>
        <v>75.19999999999999</v>
      </c>
      <c r="M91" s="29" t="e">
        <f>RANK(L91,$L$4:$L$30)</f>
        <v>#N/A</v>
      </c>
      <c r="N91" s="76"/>
      <c r="O91" s="5"/>
      <c r="P91" s="5"/>
    </row>
    <row r="92" spans="1:16" ht="20.25" customHeight="1">
      <c r="A92" s="86"/>
      <c r="B92" s="86"/>
      <c r="C92" s="86"/>
      <c r="D92" s="76"/>
      <c r="E92" s="74"/>
      <c r="F92" s="27" t="s">
        <v>311</v>
      </c>
      <c r="G92" s="27" t="s">
        <v>312</v>
      </c>
      <c r="H92" s="28">
        <v>69.4</v>
      </c>
      <c r="I92" s="39">
        <f t="shared" si="12"/>
        <v>41.64</v>
      </c>
      <c r="J92" s="39">
        <v>82.1</v>
      </c>
      <c r="K92" s="39">
        <f t="shared" si="13"/>
        <v>32.839999999999996</v>
      </c>
      <c r="L92" s="39">
        <f t="shared" si="14"/>
        <v>74.47999999999999</v>
      </c>
      <c r="M92" s="29" t="e">
        <f t="shared" si="15"/>
        <v>#N/A</v>
      </c>
      <c r="N92" s="76"/>
      <c r="O92" s="5"/>
      <c r="P92" s="5"/>
    </row>
    <row r="93" spans="1:16" ht="20.25" customHeight="1">
      <c r="A93" s="86"/>
      <c r="B93" s="86"/>
      <c r="C93" s="86"/>
      <c r="D93" s="76"/>
      <c r="E93" s="74"/>
      <c r="F93" s="27" t="s">
        <v>315</v>
      </c>
      <c r="G93" s="27" t="s">
        <v>316</v>
      </c>
      <c r="H93" s="28">
        <v>68.2</v>
      </c>
      <c r="I93" s="39">
        <f t="shared" si="12"/>
        <v>40.92</v>
      </c>
      <c r="J93" s="39">
        <v>83.7</v>
      </c>
      <c r="K93" s="39">
        <f t="shared" si="13"/>
        <v>33.480000000000004</v>
      </c>
      <c r="L93" s="39">
        <f t="shared" si="14"/>
        <v>74.4</v>
      </c>
      <c r="M93" s="29" t="e">
        <f t="shared" si="15"/>
        <v>#N/A</v>
      </c>
      <c r="N93" s="76"/>
      <c r="O93" s="5"/>
      <c r="P93" s="5"/>
    </row>
    <row r="94" spans="1:16" ht="20.25" customHeight="1">
      <c r="A94" s="86"/>
      <c r="B94" s="86"/>
      <c r="C94" s="86"/>
      <c r="D94" s="76"/>
      <c r="E94" s="74"/>
      <c r="F94" s="27" t="s">
        <v>325</v>
      </c>
      <c r="G94" s="27" t="s">
        <v>326</v>
      </c>
      <c r="H94" s="28">
        <v>65.7</v>
      </c>
      <c r="I94" s="39">
        <f t="shared" si="12"/>
        <v>39.42</v>
      </c>
      <c r="J94" s="39">
        <v>86.62</v>
      </c>
      <c r="K94" s="39">
        <f t="shared" si="13"/>
        <v>34.648</v>
      </c>
      <c r="L94" s="39">
        <f t="shared" si="14"/>
        <v>74.06800000000001</v>
      </c>
      <c r="M94" s="29" t="e">
        <f t="shared" si="15"/>
        <v>#N/A</v>
      </c>
      <c r="N94" s="76"/>
      <c r="O94" s="5"/>
      <c r="P94" s="5"/>
    </row>
    <row r="95" spans="1:16" ht="20.25" customHeight="1">
      <c r="A95" s="86"/>
      <c r="B95" s="86"/>
      <c r="C95" s="86"/>
      <c r="D95" s="76"/>
      <c r="E95" s="74"/>
      <c r="F95" s="27" t="s">
        <v>309</v>
      </c>
      <c r="G95" s="27" t="s">
        <v>310</v>
      </c>
      <c r="H95" s="28">
        <v>69.7</v>
      </c>
      <c r="I95" s="39">
        <f t="shared" si="12"/>
        <v>41.82</v>
      </c>
      <c r="J95" s="39">
        <v>79.3</v>
      </c>
      <c r="K95" s="39">
        <f>J95*0.4</f>
        <v>31.72</v>
      </c>
      <c r="L95" s="39">
        <f t="shared" si="14"/>
        <v>73.53999999999999</v>
      </c>
      <c r="M95" s="29" t="e">
        <f t="shared" si="15"/>
        <v>#N/A</v>
      </c>
      <c r="N95" s="76"/>
      <c r="O95" s="5"/>
      <c r="P95" s="5"/>
    </row>
    <row r="96" spans="1:16" ht="20.25" customHeight="1">
      <c r="A96" s="86"/>
      <c r="B96" s="86"/>
      <c r="C96" s="86"/>
      <c r="D96" s="76"/>
      <c r="E96" s="74"/>
      <c r="F96" s="27" t="s">
        <v>317</v>
      </c>
      <c r="G96" s="27" t="s">
        <v>318</v>
      </c>
      <c r="H96" s="28">
        <v>67.1</v>
      </c>
      <c r="I96" s="39">
        <f t="shared" si="12"/>
        <v>40.26</v>
      </c>
      <c r="J96" s="39">
        <v>83.2</v>
      </c>
      <c r="K96" s="39">
        <f t="shared" si="13"/>
        <v>33.28</v>
      </c>
      <c r="L96" s="39">
        <f t="shared" si="14"/>
        <v>73.53999999999999</v>
      </c>
      <c r="M96" s="29" t="e">
        <f t="shared" si="15"/>
        <v>#N/A</v>
      </c>
      <c r="N96" s="76"/>
      <c r="O96" s="5"/>
      <c r="P96" s="5"/>
    </row>
    <row r="97" spans="1:16" ht="20.25" customHeight="1">
      <c r="A97" s="86"/>
      <c r="B97" s="86"/>
      <c r="C97" s="86"/>
      <c r="D97" s="76"/>
      <c r="E97" s="74"/>
      <c r="F97" s="27" t="s">
        <v>321</v>
      </c>
      <c r="G97" s="27" t="s">
        <v>322</v>
      </c>
      <c r="H97" s="28">
        <v>66</v>
      </c>
      <c r="I97" s="39">
        <f t="shared" si="12"/>
        <v>39.6</v>
      </c>
      <c r="J97" s="39">
        <v>83.1</v>
      </c>
      <c r="K97" s="39">
        <f t="shared" si="13"/>
        <v>33.24</v>
      </c>
      <c r="L97" s="39">
        <f t="shared" si="14"/>
        <v>72.84</v>
      </c>
      <c r="M97" s="29" t="e">
        <f t="shared" si="15"/>
        <v>#N/A</v>
      </c>
      <c r="N97" s="76"/>
      <c r="O97" s="5"/>
      <c r="P97" s="5"/>
    </row>
    <row r="98" spans="1:16" ht="20.25" customHeight="1">
      <c r="A98" s="86"/>
      <c r="B98" s="86"/>
      <c r="C98" s="86"/>
      <c r="D98" s="76"/>
      <c r="E98" s="74"/>
      <c r="F98" s="27" t="s">
        <v>329</v>
      </c>
      <c r="G98" s="27" t="s">
        <v>330</v>
      </c>
      <c r="H98" s="28">
        <v>64.4</v>
      </c>
      <c r="I98" s="39">
        <f t="shared" si="12"/>
        <v>38.64</v>
      </c>
      <c r="J98" s="39">
        <v>85.2</v>
      </c>
      <c r="K98" s="39">
        <f t="shared" si="13"/>
        <v>34.080000000000005</v>
      </c>
      <c r="L98" s="39">
        <f t="shared" si="14"/>
        <v>72.72</v>
      </c>
      <c r="M98" s="29" t="e">
        <f t="shared" si="15"/>
        <v>#N/A</v>
      </c>
      <c r="N98" s="76"/>
      <c r="O98" s="5"/>
      <c r="P98" s="5"/>
    </row>
    <row r="99" spans="1:16" ht="20.25" customHeight="1">
      <c r="A99" s="86"/>
      <c r="B99" s="86"/>
      <c r="C99" s="86"/>
      <c r="D99" s="76"/>
      <c r="E99" s="74"/>
      <c r="F99" s="27" t="s">
        <v>307</v>
      </c>
      <c r="G99" s="27" t="s">
        <v>308</v>
      </c>
      <c r="H99" s="28">
        <v>70.3</v>
      </c>
      <c r="I99" s="39">
        <f t="shared" si="12"/>
        <v>42.18</v>
      </c>
      <c r="J99" s="39">
        <v>75.8</v>
      </c>
      <c r="K99" s="39">
        <f t="shared" si="13"/>
        <v>30.32</v>
      </c>
      <c r="L99" s="39">
        <f t="shared" si="14"/>
        <v>72.5</v>
      </c>
      <c r="M99" s="29" t="e">
        <f t="shared" si="15"/>
        <v>#N/A</v>
      </c>
      <c r="N99" s="76"/>
      <c r="O99" s="5"/>
      <c r="P99" s="5"/>
    </row>
    <row r="100" spans="1:16" ht="20.25" customHeight="1">
      <c r="A100" s="86"/>
      <c r="B100" s="86"/>
      <c r="C100" s="86"/>
      <c r="D100" s="76"/>
      <c r="E100" s="74"/>
      <c r="F100" s="27" t="s">
        <v>319</v>
      </c>
      <c r="G100" s="27" t="s">
        <v>320</v>
      </c>
      <c r="H100" s="28">
        <v>66.1</v>
      </c>
      <c r="I100" s="39">
        <f t="shared" si="12"/>
        <v>39.66</v>
      </c>
      <c r="J100" s="39">
        <v>81.4</v>
      </c>
      <c r="K100" s="39">
        <f t="shared" si="13"/>
        <v>32.56</v>
      </c>
      <c r="L100" s="39">
        <f t="shared" si="14"/>
        <v>72.22</v>
      </c>
      <c r="M100" s="29" t="e">
        <f t="shared" si="15"/>
        <v>#N/A</v>
      </c>
      <c r="N100" s="76"/>
      <c r="O100" s="5"/>
      <c r="P100" s="5"/>
    </row>
    <row r="101" spans="1:16" ht="20.25" customHeight="1">
      <c r="A101" s="86"/>
      <c r="B101" s="86"/>
      <c r="C101" s="86"/>
      <c r="D101" s="76"/>
      <c r="E101" s="74"/>
      <c r="F101" s="27" t="s">
        <v>327</v>
      </c>
      <c r="G101" s="27" t="s">
        <v>328</v>
      </c>
      <c r="H101" s="28">
        <v>64.8</v>
      </c>
      <c r="I101" s="39">
        <f t="shared" si="12"/>
        <v>38.879999999999995</v>
      </c>
      <c r="J101" s="39">
        <v>82.9</v>
      </c>
      <c r="K101" s="39">
        <f t="shared" si="13"/>
        <v>33.160000000000004</v>
      </c>
      <c r="L101" s="39">
        <f t="shared" si="14"/>
        <v>72.03999999999999</v>
      </c>
      <c r="M101" s="29" t="e">
        <f t="shared" si="15"/>
        <v>#N/A</v>
      </c>
      <c r="N101" s="76"/>
      <c r="O101" s="5"/>
      <c r="P101" s="5"/>
    </row>
    <row r="102" spans="1:16" ht="20.25" customHeight="1">
      <c r="A102" s="86"/>
      <c r="B102" s="86"/>
      <c r="C102" s="86"/>
      <c r="D102" s="76"/>
      <c r="E102" s="74"/>
      <c r="F102" s="27" t="s">
        <v>323</v>
      </c>
      <c r="G102" s="27" t="s">
        <v>324</v>
      </c>
      <c r="H102" s="28">
        <v>65.8</v>
      </c>
      <c r="I102" s="39">
        <f t="shared" si="12"/>
        <v>39.48</v>
      </c>
      <c r="J102" s="39">
        <v>80.5</v>
      </c>
      <c r="K102" s="39">
        <f t="shared" si="13"/>
        <v>32.2</v>
      </c>
      <c r="L102" s="39">
        <f t="shared" si="14"/>
        <v>71.68</v>
      </c>
      <c r="M102" s="29" t="e">
        <f t="shared" si="15"/>
        <v>#N/A</v>
      </c>
      <c r="N102" s="76"/>
      <c r="O102" s="5"/>
      <c r="P102" s="5"/>
    </row>
    <row r="103" spans="1:16" ht="20.25" customHeight="1">
      <c r="A103" s="86"/>
      <c r="B103" s="86"/>
      <c r="C103" s="86"/>
      <c r="D103" s="76"/>
      <c r="E103" s="74"/>
      <c r="F103" s="27" t="s">
        <v>337</v>
      </c>
      <c r="G103" s="27" t="s">
        <v>338</v>
      </c>
      <c r="H103" s="28">
        <v>58.6</v>
      </c>
      <c r="I103" s="39">
        <f t="shared" si="12"/>
        <v>35.16</v>
      </c>
      <c r="J103" s="39">
        <v>84.3</v>
      </c>
      <c r="K103" s="39">
        <f t="shared" si="13"/>
        <v>33.72</v>
      </c>
      <c r="L103" s="39">
        <f t="shared" si="14"/>
        <v>68.88</v>
      </c>
      <c r="M103" s="29" t="e">
        <f t="shared" si="15"/>
        <v>#N/A</v>
      </c>
      <c r="N103" s="29"/>
      <c r="O103" s="5"/>
      <c r="P103" s="5"/>
    </row>
    <row r="104" spans="1:16" ht="29.25" customHeight="1">
      <c r="A104" s="86" t="s">
        <v>575</v>
      </c>
      <c r="B104" s="86">
        <v>2040</v>
      </c>
      <c r="C104" s="86" t="s">
        <v>577</v>
      </c>
      <c r="D104" s="76">
        <v>104</v>
      </c>
      <c r="E104" s="74"/>
      <c r="F104" s="27" t="s">
        <v>333</v>
      </c>
      <c r="G104" s="27" t="s">
        <v>334</v>
      </c>
      <c r="H104" s="28">
        <v>61.5</v>
      </c>
      <c r="I104" s="39">
        <f t="shared" si="12"/>
        <v>36.9</v>
      </c>
      <c r="J104" s="39">
        <v>79.2</v>
      </c>
      <c r="K104" s="39">
        <f t="shared" si="13"/>
        <v>31.680000000000003</v>
      </c>
      <c r="L104" s="39">
        <f t="shared" si="14"/>
        <v>68.58</v>
      </c>
      <c r="M104" s="29" t="e">
        <f t="shared" si="15"/>
        <v>#N/A</v>
      </c>
      <c r="N104" s="29"/>
      <c r="O104" s="5"/>
      <c r="P104" s="5"/>
    </row>
    <row r="105" spans="1:16" ht="29.25" customHeight="1">
      <c r="A105" s="86"/>
      <c r="B105" s="86"/>
      <c r="C105" s="86"/>
      <c r="D105" s="76"/>
      <c r="E105" s="74"/>
      <c r="F105" s="27" t="s">
        <v>331</v>
      </c>
      <c r="G105" s="27" t="s">
        <v>332</v>
      </c>
      <c r="H105" s="28">
        <v>61.5</v>
      </c>
      <c r="I105" s="39">
        <f t="shared" si="12"/>
        <v>36.9</v>
      </c>
      <c r="J105" s="39">
        <v>76.88</v>
      </c>
      <c r="K105" s="39">
        <f t="shared" si="13"/>
        <v>30.752</v>
      </c>
      <c r="L105" s="39">
        <f t="shared" si="14"/>
        <v>67.652</v>
      </c>
      <c r="M105" s="29" t="e">
        <f t="shared" si="15"/>
        <v>#N/A</v>
      </c>
      <c r="N105" s="29"/>
      <c r="O105" s="5"/>
      <c r="P105" s="5"/>
    </row>
    <row r="106" spans="1:16" ht="29.25" customHeight="1">
      <c r="A106" s="86"/>
      <c r="B106" s="86"/>
      <c r="C106" s="86"/>
      <c r="D106" s="76"/>
      <c r="E106" s="74"/>
      <c r="F106" s="27" t="s">
        <v>335</v>
      </c>
      <c r="G106" s="27" t="s">
        <v>336</v>
      </c>
      <c r="H106" s="28">
        <v>60.4</v>
      </c>
      <c r="I106" s="39">
        <f t="shared" si="12"/>
        <v>36.239999999999995</v>
      </c>
      <c r="J106" s="39">
        <v>78.4</v>
      </c>
      <c r="K106" s="39">
        <f t="shared" si="13"/>
        <v>31.360000000000003</v>
      </c>
      <c r="L106" s="39">
        <f t="shared" si="14"/>
        <v>67.6</v>
      </c>
      <c r="M106" s="29" t="e">
        <f t="shared" si="15"/>
        <v>#N/A</v>
      </c>
      <c r="N106" s="29"/>
      <c r="O106" s="5"/>
      <c r="P106" s="5"/>
    </row>
    <row r="107" spans="1:16" ht="29.25" customHeight="1">
      <c r="A107" s="86"/>
      <c r="B107" s="86"/>
      <c r="C107" s="86"/>
      <c r="D107" s="76"/>
      <c r="E107" s="74"/>
      <c r="F107" s="27" t="s">
        <v>341</v>
      </c>
      <c r="G107" s="27" t="s">
        <v>342</v>
      </c>
      <c r="H107" s="28">
        <v>55.3</v>
      </c>
      <c r="I107" s="39">
        <f t="shared" si="12"/>
        <v>33.18</v>
      </c>
      <c r="J107" s="39">
        <v>83.2</v>
      </c>
      <c r="K107" s="39">
        <f t="shared" si="13"/>
        <v>33.28</v>
      </c>
      <c r="L107" s="39">
        <f t="shared" si="14"/>
        <v>66.46000000000001</v>
      </c>
      <c r="M107" s="29" t="e">
        <f t="shared" si="15"/>
        <v>#N/A</v>
      </c>
      <c r="N107" s="29"/>
      <c r="O107" s="5"/>
      <c r="P107" s="5"/>
    </row>
    <row r="108" spans="1:16" ht="29.25" customHeight="1">
      <c r="A108" s="86"/>
      <c r="B108" s="86"/>
      <c r="C108" s="86"/>
      <c r="D108" s="76"/>
      <c r="E108" s="74"/>
      <c r="F108" s="27" t="s">
        <v>343</v>
      </c>
      <c r="G108" s="27" t="s">
        <v>344</v>
      </c>
      <c r="H108" s="28">
        <v>55</v>
      </c>
      <c r="I108" s="39">
        <f t="shared" si="12"/>
        <v>33</v>
      </c>
      <c r="J108" s="39">
        <v>78.5</v>
      </c>
      <c r="K108" s="39">
        <f t="shared" si="13"/>
        <v>31.400000000000002</v>
      </c>
      <c r="L108" s="39">
        <f t="shared" si="14"/>
        <v>64.4</v>
      </c>
      <c r="M108" s="29" t="e">
        <f t="shared" si="15"/>
        <v>#N/A</v>
      </c>
      <c r="N108" s="29"/>
      <c r="O108" s="5"/>
      <c r="P108" s="5"/>
    </row>
    <row r="109" spans="1:16" ht="29.25" customHeight="1">
      <c r="A109" s="86"/>
      <c r="B109" s="86"/>
      <c r="C109" s="86"/>
      <c r="D109" s="76"/>
      <c r="E109" s="74"/>
      <c r="F109" s="27" t="s">
        <v>339</v>
      </c>
      <c r="G109" s="27" t="s">
        <v>340</v>
      </c>
      <c r="H109" s="28">
        <v>55.4</v>
      </c>
      <c r="I109" s="39">
        <f t="shared" si="12"/>
        <v>33.239999999999995</v>
      </c>
      <c r="J109" s="39">
        <v>77.1</v>
      </c>
      <c r="K109" s="39">
        <f t="shared" si="13"/>
        <v>30.84</v>
      </c>
      <c r="L109" s="39">
        <f t="shared" si="14"/>
        <v>64.08</v>
      </c>
      <c r="M109" s="29" t="e">
        <f t="shared" si="15"/>
        <v>#N/A</v>
      </c>
      <c r="N109" s="29"/>
      <c r="O109" s="5"/>
      <c r="P109" s="5"/>
    </row>
    <row r="110" spans="1:16" ht="29.25" customHeight="1">
      <c r="A110" s="86"/>
      <c r="B110" s="86"/>
      <c r="C110" s="86"/>
      <c r="D110" s="76"/>
      <c r="E110" s="74"/>
      <c r="F110" s="27" t="s">
        <v>345</v>
      </c>
      <c r="G110" s="27" t="s">
        <v>346</v>
      </c>
      <c r="H110" s="28">
        <v>54.8</v>
      </c>
      <c r="I110" s="39">
        <f t="shared" si="12"/>
        <v>32.879999999999995</v>
      </c>
      <c r="J110" s="39">
        <v>78</v>
      </c>
      <c r="K110" s="39">
        <f t="shared" si="13"/>
        <v>31.200000000000003</v>
      </c>
      <c r="L110" s="39">
        <f t="shared" si="14"/>
        <v>64.08</v>
      </c>
      <c r="M110" s="29" t="e">
        <f t="shared" si="15"/>
        <v>#N/A</v>
      </c>
      <c r="N110" s="29"/>
      <c r="O110" s="5"/>
      <c r="P110" s="5"/>
    </row>
    <row r="111" spans="1:16" ht="29.25" customHeight="1">
      <c r="A111" s="86"/>
      <c r="B111" s="86"/>
      <c r="C111" s="86"/>
      <c r="D111" s="76"/>
      <c r="E111" s="74"/>
      <c r="F111" s="27" t="s">
        <v>347</v>
      </c>
      <c r="G111" s="27" t="s">
        <v>348</v>
      </c>
      <c r="H111" s="28">
        <v>54.2</v>
      </c>
      <c r="I111" s="39">
        <f t="shared" si="12"/>
        <v>32.52</v>
      </c>
      <c r="J111" s="39">
        <v>77.6</v>
      </c>
      <c r="K111" s="39">
        <f t="shared" si="13"/>
        <v>31.04</v>
      </c>
      <c r="L111" s="39">
        <f t="shared" si="14"/>
        <v>63.56</v>
      </c>
      <c r="M111" s="29" t="e">
        <f t="shared" si="15"/>
        <v>#N/A</v>
      </c>
      <c r="N111" s="29"/>
      <c r="O111" s="5"/>
      <c r="P111" s="5"/>
    </row>
    <row r="112" spans="1:16" ht="29.25" customHeight="1">
      <c r="A112" s="86"/>
      <c r="B112" s="86"/>
      <c r="C112" s="86"/>
      <c r="D112" s="76"/>
      <c r="E112" s="74"/>
      <c r="F112" s="27" t="s">
        <v>353</v>
      </c>
      <c r="G112" s="27" t="s">
        <v>354</v>
      </c>
      <c r="H112" s="28">
        <v>53.4</v>
      </c>
      <c r="I112" s="39">
        <f t="shared" si="12"/>
        <v>32.04</v>
      </c>
      <c r="J112" s="39">
        <v>78.58</v>
      </c>
      <c r="K112" s="39">
        <f t="shared" si="13"/>
        <v>31.432000000000002</v>
      </c>
      <c r="L112" s="39">
        <f t="shared" si="14"/>
        <v>63.472</v>
      </c>
      <c r="M112" s="29" t="e">
        <f t="shared" si="15"/>
        <v>#N/A</v>
      </c>
      <c r="N112" s="29"/>
      <c r="O112" s="5"/>
      <c r="P112" s="5"/>
    </row>
    <row r="113" spans="1:16" ht="29.25" customHeight="1">
      <c r="A113" s="86"/>
      <c r="B113" s="86"/>
      <c r="C113" s="86"/>
      <c r="D113" s="76"/>
      <c r="E113" s="74"/>
      <c r="F113" s="27" t="s">
        <v>351</v>
      </c>
      <c r="G113" s="27" t="s">
        <v>352</v>
      </c>
      <c r="H113" s="28">
        <v>53.8</v>
      </c>
      <c r="I113" s="39">
        <f t="shared" si="12"/>
        <v>32.279999999999994</v>
      </c>
      <c r="J113" s="39">
        <v>77.36</v>
      </c>
      <c r="K113" s="39">
        <f t="shared" si="13"/>
        <v>30.944000000000003</v>
      </c>
      <c r="L113" s="39">
        <f t="shared" si="14"/>
        <v>63.224</v>
      </c>
      <c r="M113" s="29" t="e">
        <f t="shared" si="15"/>
        <v>#N/A</v>
      </c>
      <c r="N113" s="29"/>
      <c r="O113" s="5"/>
      <c r="P113" s="5"/>
    </row>
    <row r="114" spans="1:14" ht="29.25" customHeight="1">
      <c r="A114" s="86"/>
      <c r="B114" s="86"/>
      <c r="C114" s="86"/>
      <c r="D114" s="76"/>
      <c r="E114" s="74"/>
      <c r="F114" s="27" t="s">
        <v>349</v>
      </c>
      <c r="G114" s="27" t="s">
        <v>350</v>
      </c>
      <c r="H114" s="28">
        <v>54.1</v>
      </c>
      <c r="I114" s="39">
        <f t="shared" si="12"/>
        <v>32.46</v>
      </c>
      <c r="J114" s="39">
        <v>76.6</v>
      </c>
      <c r="K114" s="39">
        <f t="shared" si="13"/>
        <v>30.64</v>
      </c>
      <c r="L114" s="39">
        <f t="shared" si="14"/>
        <v>63.1</v>
      </c>
      <c r="M114" s="29" t="e">
        <f t="shared" si="15"/>
        <v>#N/A</v>
      </c>
      <c r="N114" s="29"/>
    </row>
    <row r="115" spans="1:14" ht="29.25" customHeight="1">
      <c r="A115" s="86"/>
      <c r="B115" s="86"/>
      <c r="C115" s="86"/>
      <c r="D115" s="76"/>
      <c r="E115" s="75"/>
      <c r="F115" s="27" t="s">
        <v>355</v>
      </c>
      <c r="G115" s="27" t="s">
        <v>356</v>
      </c>
      <c r="H115" s="28">
        <v>53.4</v>
      </c>
      <c r="I115" s="39">
        <f t="shared" si="12"/>
        <v>32.04</v>
      </c>
      <c r="J115" s="39">
        <v>77.4</v>
      </c>
      <c r="K115" s="39">
        <f t="shared" si="13"/>
        <v>30.960000000000004</v>
      </c>
      <c r="L115" s="39">
        <f t="shared" si="14"/>
        <v>63</v>
      </c>
      <c r="M115" s="29" t="e">
        <f t="shared" si="15"/>
        <v>#N/A</v>
      </c>
      <c r="N115" s="29"/>
    </row>
    <row r="116" spans="1:14" ht="29.25" customHeight="1">
      <c r="A116" s="86"/>
      <c r="B116" s="86"/>
      <c r="C116" s="86" t="s">
        <v>568</v>
      </c>
      <c r="D116" s="76">
        <v>106</v>
      </c>
      <c r="E116" s="76">
        <v>1</v>
      </c>
      <c r="F116" s="27" t="s">
        <v>357</v>
      </c>
      <c r="G116" s="27" t="s">
        <v>358</v>
      </c>
      <c r="H116" s="28">
        <v>54.1</v>
      </c>
      <c r="I116" s="39">
        <f t="shared" si="12"/>
        <v>32.46</v>
      </c>
      <c r="J116" s="39">
        <v>81.4</v>
      </c>
      <c r="K116" s="39">
        <f t="shared" si="13"/>
        <v>32.56</v>
      </c>
      <c r="L116" s="39">
        <f t="shared" si="14"/>
        <v>65.02000000000001</v>
      </c>
      <c r="M116" s="29">
        <v>1</v>
      </c>
      <c r="N116" s="27" t="s">
        <v>601</v>
      </c>
    </row>
    <row r="117" spans="1:14" ht="29.25" customHeight="1">
      <c r="A117" s="86"/>
      <c r="B117" s="86"/>
      <c r="C117" s="86"/>
      <c r="D117" s="76"/>
      <c r="E117" s="76"/>
      <c r="F117" s="27" t="s">
        <v>359</v>
      </c>
      <c r="G117" s="27" t="s">
        <v>360</v>
      </c>
      <c r="H117" s="28">
        <v>47.7</v>
      </c>
      <c r="I117" s="39">
        <f t="shared" si="12"/>
        <v>28.62</v>
      </c>
      <c r="J117" s="39">
        <v>76.1</v>
      </c>
      <c r="K117" s="39">
        <f t="shared" si="13"/>
        <v>30.439999999999998</v>
      </c>
      <c r="L117" s="39">
        <f t="shared" si="14"/>
        <v>59.06</v>
      </c>
      <c r="M117" s="29">
        <v>2</v>
      </c>
      <c r="N117" s="29"/>
    </row>
    <row r="118" spans="1:14" ht="29.25" customHeight="1">
      <c r="A118" s="86"/>
      <c r="B118" s="86"/>
      <c r="C118" s="29" t="s">
        <v>361</v>
      </c>
      <c r="D118" s="29">
        <v>107</v>
      </c>
      <c r="E118" s="29">
        <v>1</v>
      </c>
      <c r="F118" s="29" t="s">
        <v>362</v>
      </c>
      <c r="G118" s="29" t="s">
        <v>363</v>
      </c>
      <c r="H118" s="30">
        <v>38.2</v>
      </c>
      <c r="I118" s="39">
        <f t="shared" si="12"/>
        <v>22.92</v>
      </c>
      <c r="J118" s="39">
        <v>76.5</v>
      </c>
      <c r="K118" s="39">
        <f t="shared" si="13"/>
        <v>30.6</v>
      </c>
      <c r="L118" s="39">
        <f t="shared" si="14"/>
        <v>53.52</v>
      </c>
      <c r="M118" s="29">
        <v>1</v>
      </c>
      <c r="N118" s="27" t="s">
        <v>601</v>
      </c>
    </row>
    <row r="119" spans="1:14" ht="29.25" customHeight="1">
      <c r="A119" s="85" t="s">
        <v>364</v>
      </c>
      <c r="B119" s="86">
        <v>2040</v>
      </c>
      <c r="C119" s="86" t="s">
        <v>569</v>
      </c>
      <c r="D119" s="76">
        <v>108</v>
      </c>
      <c r="E119" s="76">
        <v>2</v>
      </c>
      <c r="F119" s="27" t="s">
        <v>365</v>
      </c>
      <c r="G119" s="27" t="s">
        <v>366</v>
      </c>
      <c r="H119" s="28">
        <v>61.2</v>
      </c>
      <c r="I119" s="39">
        <f t="shared" si="12"/>
        <v>36.72</v>
      </c>
      <c r="J119" s="39">
        <v>80.8</v>
      </c>
      <c r="K119" s="39">
        <f t="shared" si="13"/>
        <v>32.32</v>
      </c>
      <c r="L119" s="39">
        <f t="shared" si="14"/>
        <v>69.03999999999999</v>
      </c>
      <c r="M119" s="29">
        <v>1</v>
      </c>
      <c r="N119" s="27" t="s">
        <v>601</v>
      </c>
    </row>
    <row r="120" spans="1:14" ht="29.25" customHeight="1">
      <c r="A120" s="85"/>
      <c r="B120" s="86"/>
      <c r="C120" s="86"/>
      <c r="D120" s="76"/>
      <c r="E120" s="76"/>
      <c r="F120" s="27" t="s">
        <v>367</v>
      </c>
      <c r="G120" s="27" t="s">
        <v>368</v>
      </c>
      <c r="H120" s="28">
        <v>46.6</v>
      </c>
      <c r="I120" s="39">
        <f t="shared" si="12"/>
        <v>27.96</v>
      </c>
      <c r="J120" s="39">
        <v>75.9</v>
      </c>
      <c r="K120" s="39">
        <f t="shared" si="13"/>
        <v>30.360000000000003</v>
      </c>
      <c r="L120" s="39">
        <f t="shared" si="14"/>
        <v>58.32000000000001</v>
      </c>
      <c r="M120" s="29">
        <v>2</v>
      </c>
      <c r="N120" s="27" t="s">
        <v>601</v>
      </c>
    </row>
    <row r="121" spans="1:14" ht="29.25" customHeight="1">
      <c r="A121" s="85" t="s">
        <v>369</v>
      </c>
      <c r="B121" s="86"/>
      <c r="C121" s="76" t="s">
        <v>578</v>
      </c>
      <c r="D121" s="76">
        <v>110</v>
      </c>
      <c r="E121" s="73">
        <v>9</v>
      </c>
      <c r="F121" s="27" t="s">
        <v>372</v>
      </c>
      <c r="G121" s="27" t="s">
        <v>373</v>
      </c>
      <c r="H121" s="28">
        <v>61.4</v>
      </c>
      <c r="I121" s="39">
        <f t="shared" si="12"/>
        <v>36.839999999999996</v>
      </c>
      <c r="J121" s="39">
        <v>86.2</v>
      </c>
      <c r="K121" s="39">
        <f t="shared" si="13"/>
        <v>34.480000000000004</v>
      </c>
      <c r="L121" s="39">
        <f t="shared" si="14"/>
        <v>71.32</v>
      </c>
      <c r="M121" s="29" t="e">
        <f aca="true" t="shared" si="16" ref="M121:M136">RANK(L121,$L$36:$L$52)</f>
        <v>#N/A</v>
      </c>
      <c r="N121" s="76" t="s">
        <v>601</v>
      </c>
    </row>
    <row r="122" spans="1:14" ht="29.25" customHeight="1">
      <c r="A122" s="85"/>
      <c r="B122" s="86"/>
      <c r="C122" s="76"/>
      <c r="D122" s="76"/>
      <c r="E122" s="74"/>
      <c r="F122" s="27" t="s">
        <v>370</v>
      </c>
      <c r="G122" s="27" t="s">
        <v>371</v>
      </c>
      <c r="H122" s="28">
        <v>61.8</v>
      </c>
      <c r="I122" s="39">
        <f t="shared" si="12"/>
        <v>37.08</v>
      </c>
      <c r="J122" s="39">
        <v>83.9</v>
      </c>
      <c r="K122" s="39">
        <f t="shared" si="13"/>
        <v>33.56</v>
      </c>
      <c r="L122" s="39">
        <f t="shared" si="14"/>
        <v>70.64</v>
      </c>
      <c r="M122" s="29" t="e">
        <f t="shared" si="16"/>
        <v>#N/A</v>
      </c>
      <c r="N122" s="76"/>
    </row>
    <row r="123" spans="1:14" ht="29.25" customHeight="1">
      <c r="A123" s="85"/>
      <c r="B123" s="86"/>
      <c r="C123" s="76"/>
      <c r="D123" s="76"/>
      <c r="E123" s="74"/>
      <c r="F123" s="27" t="s">
        <v>374</v>
      </c>
      <c r="G123" s="27" t="s">
        <v>375</v>
      </c>
      <c r="H123" s="28">
        <v>58.6</v>
      </c>
      <c r="I123" s="39">
        <f t="shared" si="12"/>
        <v>35.16</v>
      </c>
      <c r="J123" s="39">
        <v>84.76</v>
      </c>
      <c r="K123" s="39">
        <f t="shared" si="13"/>
        <v>33.904</v>
      </c>
      <c r="L123" s="39">
        <f t="shared" si="14"/>
        <v>69.064</v>
      </c>
      <c r="M123" s="29" t="e">
        <f t="shared" si="16"/>
        <v>#N/A</v>
      </c>
      <c r="N123" s="76"/>
    </row>
    <row r="124" spans="1:14" ht="29.25" customHeight="1">
      <c r="A124" s="85"/>
      <c r="B124" s="86"/>
      <c r="C124" s="76"/>
      <c r="D124" s="76"/>
      <c r="E124" s="74"/>
      <c r="F124" s="27" t="s">
        <v>376</v>
      </c>
      <c r="G124" s="27" t="s">
        <v>377</v>
      </c>
      <c r="H124" s="28">
        <v>58</v>
      </c>
      <c r="I124" s="39">
        <f t="shared" si="12"/>
        <v>34.8</v>
      </c>
      <c r="J124" s="39">
        <v>80.7</v>
      </c>
      <c r="K124" s="39">
        <f t="shared" si="13"/>
        <v>32.28</v>
      </c>
      <c r="L124" s="39">
        <f t="shared" si="14"/>
        <v>67.08</v>
      </c>
      <c r="M124" s="29" t="e">
        <f t="shared" si="16"/>
        <v>#N/A</v>
      </c>
      <c r="N124" s="76"/>
    </row>
    <row r="125" spans="1:14" ht="29.25" customHeight="1">
      <c r="A125" s="85"/>
      <c r="B125" s="86"/>
      <c r="C125" s="76"/>
      <c r="D125" s="76"/>
      <c r="E125" s="74"/>
      <c r="F125" s="27" t="s">
        <v>380</v>
      </c>
      <c r="G125" s="27" t="s">
        <v>381</v>
      </c>
      <c r="H125" s="28">
        <v>53.9</v>
      </c>
      <c r="I125" s="39">
        <f t="shared" si="12"/>
        <v>32.339999999999996</v>
      </c>
      <c r="J125" s="39">
        <v>79</v>
      </c>
      <c r="K125" s="39">
        <f t="shared" si="13"/>
        <v>31.6</v>
      </c>
      <c r="L125" s="39">
        <f t="shared" si="14"/>
        <v>63.94</v>
      </c>
      <c r="M125" s="29" t="e">
        <f t="shared" si="16"/>
        <v>#N/A</v>
      </c>
      <c r="N125" s="76"/>
    </row>
    <row r="126" spans="1:14" ht="29.25" customHeight="1">
      <c r="A126" s="85"/>
      <c r="B126" s="86"/>
      <c r="C126" s="76"/>
      <c r="D126" s="76"/>
      <c r="E126" s="74"/>
      <c r="F126" s="27" t="s">
        <v>384</v>
      </c>
      <c r="G126" s="27" t="s">
        <v>385</v>
      </c>
      <c r="H126" s="28">
        <v>51.9</v>
      </c>
      <c r="I126" s="39">
        <f t="shared" si="12"/>
        <v>31.139999999999997</v>
      </c>
      <c r="J126" s="39">
        <v>81</v>
      </c>
      <c r="K126" s="39">
        <f t="shared" si="13"/>
        <v>32.4</v>
      </c>
      <c r="L126" s="39">
        <f t="shared" si="14"/>
        <v>63.53999999999999</v>
      </c>
      <c r="M126" s="29" t="e">
        <f t="shared" si="16"/>
        <v>#N/A</v>
      </c>
      <c r="N126" s="76"/>
    </row>
    <row r="127" spans="1:14" ht="29.25" customHeight="1">
      <c r="A127" s="85"/>
      <c r="B127" s="86"/>
      <c r="C127" s="76"/>
      <c r="D127" s="76"/>
      <c r="E127" s="74"/>
      <c r="F127" s="27" t="s">
        <v>386</v>
      </c>
      <c r="G127" s="27" t="s">
        <v>387</v>
      </c>
      <c r="H127" s="28">
        <v>51.7</v>
      </c>
      <c r="I127" s="39">
        <f t="shared" si="12"/>
        <v>31.02</v>
      </c>
      <c r="J127" s="39">
        <v>79.6</v>
      </c>
      <c r="K127" s="39">
        <f t="shared" si="13"/>
        <v>31.84</v>
      </c>
      <c r="L127" s="39">
        <f t="shared" si="14"/>
        <v>62.86</v>
      </c>
      <c r="M127" s="29" t="e">
        <f t="shared" si="16"/>
        <v>#N/A</v>
      </c>
      <c r="N127" s="76"/>
    </row>
    <row r="128" spans="1:14" ht="29.25" customHeight="1">
      <c r="A128" s="85"/>
      <c r="B128" s="86"/>
      <c r="C128" s="76"/>
      <c r="D128" s="76"/>
      <c r="E128" s="74"/>
      <c r="F128" s="27" t="s">
        <v>382</v>
      </c>
      <c r="G128" s="27" t="s">
        <v>383</v>
      </c>
      <c r="H128" s="28">
        <v>52.2</v>
      </c>
      <c r="I128" s="39">
        <f t="shared" si="12"/>
        <v>31.32</v>
      </c>
      <c r="J128" s="39">
        <v>78.3</v>
      </c>
      <c r="K128" s="39">
        <f t="shared" si="13"/>
        <v>31.32</v>
      </c>
      <c r="L128" s="39">
        <f t="shared" si="14"/>
        <v>62.64</v>
      </c>
      <c r="M128" s="29" t="e">
        <f t="shared" si="16"/>
        <v>#N/A</v>
      </c>
      <c r="N128" s="76"/>
    </row>
    <row r="129" spans="1:14" ht="29.25" customHeight="1">
      <c r="A129" s="85"/>
      <c r="B129" s="86"/>
      <c r="C129" s="76"/>
      <c r="D129" s="76"/>
      <c r="E129" s="74"/>
      <c r="F129" s="27" t="s">
        <v>378</v>
      </c>
      <c r="G129" s="27" t="s">
        <v>379</v>
      </c>
      <c r="H129" s="28">
        <v>54.1</v>
      </c>
      <c r="I129" s="39">
        <f t="shared" si="12"/>
        <v>32.46</v>
      </c>
      <c r="J129" s="39">
        <v>75.2</v>
      </c>
      <c r="K129" s="39">
        <f t="shared" si="13"/>
        <v>30.080000000000002</v>
      </c>
      <c r="L129" s="39">
        <f t="shared" si="14"/>
        <v>62.540000000000006</v>
      </c>
      <c r="M129" s="29" t="e">
        <f t="shared" si="16"/>
        <v>#N/A</v>
      </c>
      <c r="N129" s="76"/>
    </row>
    <row r="130" spans="1:14" ht="29.25" customHeight="1">
      <c r="A130" s="85"/>
      <c r="B130" s="86"/>
      <c r="C130" s="76"/>
      <c r="D130" s="76"/>
      <c r="E130" s="74"/>
      <c r="F130" s="27" t="s">
        <v>390</v>
      </c>
      <c r="G130" s="27" t="s">
        <v>391</v>
      </c>
      <c r="H130" s="28">
        <v>48.1</v>
      </c>
      <c r="I130" s="39">
        <f t="shared" si="12"/>
        <v>28.86</v>
      </c>
      <c r="J130" s="39">
        <v>79.8</v>
      </c>
      <c r="K130" s="39">
        <f t="shared" si="13"/>
        <v>31.92</v>
      </c>
      <c r="L130" s="39">
        <f t="shared" si="14"/>
        <v>60.78</v>
      </c>
      <c r="M130" s="29" t="e">
        <f t="shared" si="16"/>
        <v>#N/A</v>
      </c>
      <c r="N130" s="29"/>
    </row>
    <row r="131" spans="1:14" ht="14.25">
      <c r="A131" s="85"/>
      <c r="B131" s="86"/>
      <c r="C131" s="76"/>
      <c r="D131" s="76"/>
      <c r="E131" s="74"/>
      <c r="F131" s="27" t="s">
        <v>388</v>
      </c>
      <c r="G131" s="27" t="s">
        <v>389</v>
      </c>
      <c r="H131" s="28">
        <v>49.1</v>
      </c>
      <c r="I131" s="39">
        <f t="shared" si="12"/>
        <v>29.46</v>
      </c>
      <c r="J131" s="39">
        <v>77.62</v>
      </c>
      <c r="K131" s="39">
        <f t="shared" si="13"/>
        <v>31.048000000000002</v>
      </c>
      <c r="L131" s="39">
        <f t="shared" si="14"/>
        <v>60.508</v>
      </c>
      <c r="M131" s="29" t="e">
        <f t="shared" si="16"/>
        <v>#N/A</v>
      </c>
      <c r="N131" s="29"/>
    </row>
    <row r="132" spans="1:14" ht="14.25">
      <c r="A132" s="85"/>
      <c r="B132" s="86"/>
      <c r="C132" s="76"/>
      <c r="D132" s="76"/>
      <c r="E132" s="74"/>
      <c r="F132" s="27" t="s">
        <v>394</v>
      </c>
      <c r="G132" s="27" t="s">
        <v>395</v>
      </c>
      <c r="H132" s="28">
        <v>46.8</v>
      </c>
      <c r="I132" s="39">
        <f t="shared" si="12"/>
        <v>28.08</v>
      </c>
      <c r="J132" s="39">
        <v>80.9</v>
      </c>
      <c r="K132" s="39">
        <f t="shared" si="13"/>
        <v>32.36000000000001</v>
      </c>
      <c r="L132" s="39">
        <f t="shared" si="14"/>
        <v>60.440000000000005</v>
      </c>
      <c r="M132" s="29" t="e">
        <f t="shared" si="16"/>
        <v>#N/A</v>
      </c>
      <c r="N132" s="29"/>
    </row>
    <row r="133" spans="1:14" ht="14.25">
      <c r="A133" s="85"/>
      <c r="B133" s="86"/>
      <c r="C133" s="76"/>
      <c r="D133" s="76"/>
      <c r="E133" s="74"/>
      <c r="F133" s="27" t="s">
        <v>400</v>
      </c>
      <c r="G133" s="27" t="s">
        <v>401</v>
      </c>
      <c r="H133" s="28">
        <v>45.5</v>
      </c>
      <c r="I133" s="39">
        <f t="shared" si="12"/>
        <v>27.3</v>
      </c>
      <c r="J133" s="39">
        <v>77.8</v>
      </c>
      <c r="K133" s="39">
        <f t="shared" si="13"/>
        <v>31.12</v>
      </c>
      <c r="L133" s="39">
        <f t="shared" si="14"/>
        <v>58.42</v>
      </c>
      <c r="M133" s="29" t="e">
        <f>RANK(L133,$L$36:$L$52)</f>
        <v>#N/A</v>
      </c>
      <c r="N133" s="29"/>
    </row>
    <row r="134" spans="1:14" ht="14.25">
      <c r="A134" s="85" t="s">
        <v>369</v>
      </c>
      <c r="B134" s="85">
        <v>2040</v>
      </c>
      <c r="C134" s="76" t="s">
        <v>578</v>
      </c>
      <c r="D134" s="76">
        <v>110</v>
      </c>
      <c r="E134" s="74"/>
      <c r="F134" s="27" t="s">
        <v>402</v>
      </c>
      <c r="G134" s="27" t="s">
        <v>403</v>
      </c>
      <c r="H134" s="28">
        <v>43.8</v>
      </c>
      <c r="I134" s="39">
        <f t="shared" si="12"/>
        <v>26.279999999999998</v>
      </c>
      <c r="J134" s="39">
        <v>80.1</v>
      </c>
      <c r="K134" s="39">
        <f t="shared" si="13"/>
        <v>32.04</v>
      </c>
      <c r="L134" s="39">
        <f t="shared" si="14"/>
        <v>58.31999999999999</v>
      </c>
      <c r="M134" s="29" t="e">
        <f t="shared" si="16"/>
        <v>#N/A</v>
      </c>
      <c r="N134" s="29"/>
    </row>
    <row r="135" spans="1:14" ht="14.25">
      <c r="A135" s="85"/>
      <c r="B135" s="85"/>
      <c r="C135" s="76"/>
      <c r="D135" s="76"/>
      <c r="E135" s="74"/>
      <c r="F135" s="27" t="s">
        <v>396</v>
      </c>
      <c r="G135" s="27" t="s">
        <v>397</v>
      </c>
      <c r="H135" s="28">
        <v>46.4</v>
      </c>
      <c r="I135" s="39">
        <f t="shared" si="12"/>
        <v>27.84</v>
      </c>
      <c r="J135" s="39">
        <v>75.7</v>
      </c>
      <c r="K135" s="39">
        <f t="shared" si="13"/>
        <v>30.28</v>
      </c>
      <c r="L135" s="39">
        <f t="shared" si="14"/>
        <v>58.120000000000005</v>
      </c>
      <c r="M135" s="29" t="e">
        <f t="shared" si="16"/>
        <v>#N/A</v>
      </c>
      <c r="N135" s="29"/>
    </row>
    <row r="136" spans="1:14" ht="14.25">
      <c r="A136" s="85"/>
      <c r="B136" s="85"/>
      <c r="C136" s="76"/>
      <c r="D136" s="76"/>
      <c r="E136" s="74"/>
      <c r="F136" s="27" t="s">
        <v>398</v>
      </c>
      <c r="G136" s="27" t="s">
        <v>399</v>
      </c>
      <c r="H136" s="28">
        <v>45.5</v>
      </c>
      <c r="I136" s="39">
        <f t="shared" si="12"/>
        <v>27.3</v>
      </c>
      <c r="J136" s="39">
        <v>76.1</v>
      </c>
      <c r="K136" s="39">
        <f t="shared" si="13"/>
        <v>30.439999999999998</v>
      </c>
      <c r="L136" s="39">
        <f t="shared" si="14"/>
        <v>57.739999999999995</v>
      </c>
      <c r="M136" s="29" t="e">
        <f t="shared" si="16"/>
        <v>#N/A</v>
      </c>
      <c r="N136" s="29"/>
    </row>
    <row r="137" spans="1:14" ht="14.25">
      <c r="A137" s="85"/>
      <c r="B137" s="85"/>
      <c r="C137" s="76"/>
      <c r="D137" s="76"/>
      <c r="E137" s="75"/>
      <c r="F137" s="31" t="s">
        <v>392</v>
      </c>
      <c r="G137" s="31" t="s">
        <v>393</v>
      </c>
      <c r="H137" s="32">
        <v>47.9</v>
      </c>
      <c r="I137" s="40">
        <f t="shared" si="12"/>
        <v>28.74</v>
      </c>
      <c r="J137" s="41" t="s">
        <v>599</v>
      </c>
      <c r="K137" s="41"/>
      <c r="L137" s="41"/>
      <c r="M137" s="41"/>
      <c r="N137" s="31"/>
    </row>
    <row r="138" spans="1:14" ht="14.25">
      <c r="A138" s="85"/>
      <c r="B138" s="85"/>
      <c r="C138" s="76" t="s">
        <v>579</v>
      </c>
      <c r="D138" s="76">
        <v>111</v>
      </c>
      <c r="E138" s="73">
        <v>24</v>
      </c>
      <c r="F138" s="27" t="s">
        <v>404</v>
      </c>
      <c r="G138" s="27" t="s">
        <v>405</v>
      </c>
      <c r="H138" s="28">
        <v>68.2</v>
      </c>
      <c r="I138" s="39">
        <f t="shared" si="12"/>
        <v>40.92</v>
      </c>
      <c r="J138" s="39">
        <v>82.64</v>
      </c>
      <c r="K138" s="39">
        <f aca="true" t="shared" si="17" ref="K138:K181">J138*0.4</f>
        <v>33.056000000000004</v>
      </c>
      <c r="L138" s="39">
        <f aca="true" t="shared" si="18" ref="L138:L181">I138+K138</f>
        <v>73.976</v>
      </c>
      <c r="M138" s="29" t="e">
        <f aca="true" t="shared" si="19" ref="M138:M181">RANK(L138,$L$53:$L$95)</f>
        <v>#N/A</v>
      </c>
      <c r="N138" s="76" t="s">
        <v>601</v>
      </c>
    </row>
    <row r="139" spans="1:14" ht="14.25">
      <c r="A139" s="85"/>
      <c r="B139" s="85"/>
      <c r="C139" s="76"/>
      <c r="D139" s="76"/>
      <c r="E139" s="74"/>
      <c r="F139" s="27" t="s">
        <v>406</v>
      </c>
      <c r="G139" s="27" t="s">
        <v>407</v>
      </c>
      <c r="H139" s="28">
        <v>66.5</v>
      </c>
      <c r="I139" s="39">
        <f t="shared" si="12"/>
        <v>39.9</v>
      </c>
      <c r="J139" s="39">
        <v>81.72</v>
      </c>
      <c r="K139" s="39">
        <f t="shared" si="17"/>
        <v>32.688</v>
      </c>
      <c r="L139" s="39">
        <f t="shared" si="18"/>
        <v>72.588</v>
      </c>
      <c r="M139" s="29" t="e">
        <f t="shared" si="19"/>
        <v>#N/A</v>
      </c>
      <c r="N139" s="85"/>
    </row>
    <row r="140" spans="1:14" ht="14.25">
      <c r="A140" s="85"/>
      <c r="B140" s="85"/>
      <c r="C140" s="76"/>
      <c r="D140" s="76"/>
      <c r="E140" s="74"/>
      <c r="F140" s="27" t="s">
        <v>414</v>
      </c>
      <c r="G140" s="27" t="s">
        <v>415</v>
      </c>
      <c r="H140" s="28">
        <v>62.1</v>
      </c>
      <c r="I140" s="39">
        <f t="shared" si="12"/>
        <v>37.26</v>
      </c>
      <c r="J140" s="39">
        <v>86.98</v>
      </c>
      <c r="K140" s="39">
        <f t="shared" si="17"/>
        <v>34.792</v>
      </c>
      <c r="L140" s="39">
        <f t="shared" si="18"/>
        <v>72.05199999999999</v>
      </c>
      <c r="M140" s="29" t="e">
        <f t="shared" si="19"/>
        <v>#N/A</v>
      </c>
      <c r="N140" s="85"/>
    </row>
    <row r="141" spans="1:14" ht="14.25">
      <c r="A141" s="85"/>
      <c r="B141" s="85"/>
      <c r="C141" s="76"/>
      <c r="D141" s="76"/>
      <c r="E141" s="74"/>
      <c r="F141" s="27" t="s">
        <v>408</v>
      </c>
      <c r="G141" s="27" t="s">
        <v>409</v>
      </c>
      <c r="H141" s="28">
        <v>66.1</v>
      </c>
      <c r="I141" s="39">
        <f t="shared" si="12"/>
        <v>39.66</v>
      </c>
      <c r="J141" s="39">
        <v>79.36</v>
      </c>
      <c r="K141" s="39">
        <f t="shared" si="17"/>
        <v>31.744</v>
      </c>
      <c r="L141" s="39">
        <f t="shared" si="18"/>
        <v>71.404</v>
      </c>
      <c r="M141" s="29" t="e">
        <f t="shared" si="19"/>
        <v>#N/A</v>
      </c>
      <c r="N141" s="85"/>
    </row>
    <row r="142" spans="1:14" ht="14.25">
      <c r="A142" s="85"/>
      <c r="B142" s="85"/>
      <c r="C142" s="76"/>
      <c r="D142" s="76"/>
      <c r="E142" s="74"/>
      <c r="F142" s="27" t="s">
        <v>422</v>
      </c>
      <c r="G142" s="27" t="s">
        <v>423</v>
      </c>
      <c r="H142" s="28">
        <v>58.5</v>
      </c>
      <c r="I142" s="39">
        <f t="shared" si="12"/>
        <v>35.1</v>
      </c>
      <c r="J142" s="39">
        <v>89.42</v>
      </c>
      <c r="K142" s="39">
        <f t="shared" si="17"/>
        <v>35.768</v>
      </c>
      <c r="L142" s="39">
        <f t="shared" si="18"/>
        <v>70.868</v>
      </c>
      <c r="M142" s="29" t="e">
        <f t="shared" si="19"/>
        <v>#N/A</v>
      </c>
      <c r="N142" s="85"/>
    </row>
    <row r="143" spans="1:14" ht="14.25">
      <c r="A143" s="85"/>
      <c r="B143" s="85"/>
      <c r="C143" s="76"/>
      <c r="D143" s="76"/>
      <c r="E143" s="74"/>
      <c r="F143" s="27" t="s">
        <v>410</v>
      </c>
      <c r="G143" s="27" t="s">
        <v>411</v>
      </c>
      <c r="H143" s="28">
        <v>65</v>
      </c>
      <c r="I143" s="39">
        <f t="shared" si="12"/>
        <v>39</v>
      </c>
      <c r="J143" s="39">
        <v>78.86</v>
      </c>
      <c r="K143" s="39">
        <f t="shared" si="17"/>
        <v>31.544</v>
      </c>
      <c r="L143" s="39">
        <f t="shared" si="18"/>
        <v>70.544</v>
      </c>
      <c r="M143" s="29" t="e">
        <f t="shared" si="19"/>
        <v>#N/A</v>
      </c>
      <c r="N143" s="85"/>
    </row>
    <row r="144" spans="1:14" ht="14.25">
      <c r="A144" s="85"/>
      <c r="B144" s="85"/>
      <c r="C144" s="76"/>
      <c r="D144" s="76"/>
      <c r="E144" s="74"/>
      <c r="F144" s="27" t="s">
        <v>427</v>
      </c>
      <c r="G144" s="27" t="s">
        <v>428</v>
      </c>
      <c r="H144" s="28">
        <v>57.3</v>
      </c>
      <c r="I144" s="39">
        <f t="shared" si="12"/>
        <v>34.379999999999995</v>
      </c>
      <c r="J144" s="39">
        <v>87.44</v>
      </c>
      <c r="K144" s="39">
        <f t="shared" si="17"/>
        <v>34.976</v>
      </c>
      <c r="L144" s="39">
        <f t="shared" si="18"/>
        <v>69.356</v>
      </c>
      <c r="M144" s="29" t="e">
        <f t="shared" si="19"/>
        <v>#N/A</v>
      </c>
      <c r="N144" s="85"/>
    </row>
    <row r="145" spans="1:14" ht="14.25">
      <c r="A145" s="85"/>
      <c r="B145" s="85"/>
      <c r="C145" s="76"/>
      <c r="D145" s="76"/>
      <c r="E145" s="74"/>
      <c r="F145" s="27" t="s">
        <v>416</v>
      </c>
      <c r="G145" s="27" t="s">
        <v>417</v>
      </c>
      <c r="H145" s="28">
        <v>60.4</v>
      </c>
      <c r="I145" s="39">
        <f t="shared" si="12"/>
        <v>36.239999999999995</v>
      </c>
      <c r="J145" s="39">
        <v>82.4</v>
      </c>
      <c r="K145" s="39">
        <f t="shared" si="17"/>
        <v>32.96</v>
      </c>
      <c r="L145" s="39">
        <f t="shared" si="18"/>
        <v>69.19999999999999</v>
      </c>
      <c r="M145" s="29" t="e">
        <f t="shared" si="19"/>
        <v>#N/A</v>
      </c>
      <c r="N145" s="85"/>
    </row>
    <row r="146" spans="1:14" ht="14.25">
      <c r="A146" s="85"/>
      <c r="B146" s="85"/>
      <c r="C146" s="76"/>
      <c r="D146" s="76"/>
      <c r="E146" s="74"/>
      <c r="F146" s="27" t="s">
        <v>412</v>
      </c>
      <c r="G146" s="27" t="s">
        <v>413</v>
      </c>
      <c r="H146" s="28">
        <v>62.8</v>
      </c>
      <c r="I146" s="39">
        <f t="shared" si="12"/>
        <v>37.68</v>
      </c>
      <c r="J146" s="39">
        <v>78.34</v>
      </c>
      <c r="K146" s="39">
        <f t="shared" si="17"/>
        <v>31.336000000000002</v>
      </c>
      <c r="L146" s="39">
        <f t="shared" si="18"/>
        <v>69.016</v>
      </c>
      <c r="M146" s="29" t="e">
        <f t="shared" si="19"/>
        <v>#N/A</v>
      </c>
      <c r="N146" s="85"/>
    </row>
    <row r="147" spans="1:14" ht="14.25">
      <c r="A147" s="85"/>
      <c r="B147" s="85"/>
      <c r="C147" s="76"/>
      <c r="D147" s="76"/>
      <c r="E147" s="74"/>
      <c r="F147" s="27" t="s">
        <v>425</v>
      </c>
      <c r="G147" s="27" t="s">
        <v>426</v>
      </c>
      <c r="H147" s="28">
        <v>57.4</v>
      </c>
      <c r="I147" s="39">
        <f t="shared" si="12"/>
        <v>34.44</v>
      </c>
      <c r="J147" s="39">
        <v>85.14</v>
      </c>
      <c r="K147" s="39">
        <f t="shared" si="17"/>
        <v>34.056000000000004</v>
      </c>
      <c r="L147" s="39">
        <f t="shared" si="18"/>
        <v>68.49600000000001</v>
      </c>
      <c r="M147" s="29" t="e">
        <f t="shared" si="19"/>
        <v>#N/A</v>
      </c>
      <c r="N147" s="85"/>
    </row>
    <row r="148" spans="1:14" ht="14.25">
      <c r="A148" s="85"/>
      <c r="B148" s="85"/>
      <c r="C148" s="76"/>
      <c r="D148" s="76"/>
      <c r="E148" s="74"/>
      <c r="F148" s="27" t="s">
        <v>433</v>
      </c>
      <c r="G148" s="27" t="s">
        <v>434</v>
      </c>
      <c r="H148" s="28">
        <v>55</v>
      </c>
      <c r="I148" s="39">
        <f t="shared" si="12"/>
        <v>33</v>
      </c>
      <c r="J148" s="39">
        <v>83.26</v>
      </c>
      <c r="K148" s="39">
        <f t="shared" si="17"/>
        <v>33.304</v>
      </c>
      <c r="L148" s="39">
        <f t="shared" si="18"/>
        <v>66.304</v>
      </c>
      <c r="M148" s="29" t="e">
        <f t="shared" si="19"/>
        <v>#N/A</v>
      </c>
      <c r="N148" s="85"/>
    </row>
    <row r="149" spans="1:14" ht="14.25">
      <c r="A149" s="85" t="s">
        <v>369</v>
      </c>
      <c r="B149" s="85">
        <v>2040</v>
      </c>
      <c r="C149" s="76" t="s">
        <v>580</v>
      </c>
      <c r="D149" s="76">
        <v>111</v>
      </c>
      <c r="E149" s="74"/>
      <c r="F149" s="27" t="s">
        <v>429</v>
      </c>
      <c r="G149" s="27" t="s">
        <v>430</v>
      </c>
      <c r="H149" s="28">
        <v>56.1</v>
      </c>
      <c r="I149" s="39">
        <f t="shared" si="12"/>
        <v>33.66</v>
      </c>
      <c r="J149" s="39">
        <v>81.26</v>
      </c>
      <c r="K149" s="39">
        <f t="shared" si="17"/>
        <v>32.504000000000005</v>
      </c>
      <c r="L149" s="39">
        <f t="shared" si="18"/>
        <v>66.164</v>
      </c>
      <c r="M149" s="29" t="e">
        <f t="shared" si="19"/>
        <v>#N/A</v>
      </c>
      <c r="N149" s="76" t="s">
        <v>601</v>
      </c>
    </row>
    <row r="150" spans="1:14" ht="14.25">
      <c r="A150" s="85"/>
      <c r="B150" s="85"/>
      <c r="C150" s="76"/>
      <c r="D150" s="76"/>
      <c r="E150" s="74"/>
      <c r="F150" s="27" t="s">
        <v>418</v>
      </c>
      <c r="G150" s="27" t="s">
        <v>419</v>
      </c>
      <c r="H150" s="28">
        <v>58.9</v>
      </c>
      <c r="I150" s="39">
        <f t="shared" si="12"/>
        <v>35.339999999999996</v>
      </c>
      <c r="J150" s="39">
        <v>76.84</v>
      </c>
      <c r="K150" s="39">
        <f t="shared" si="17"/>
        <v>30.736000000000004</v>
      </c>
      <c r="L150" s="39">
        <f t="shared" si="18"/>
        <v>66.076</v>
      </c>
      <c r="M150" s="29" t="e">
        <f t="shared" si="19"/>
        <v>#N/A</v>
      </c>
      <c r="N150" s="85"/>
    </row>
    <row r="151" spans="1:14" ht="14.25">
      <c r="A151" s="85"/>
      <c r="B151" s="85"/>
      <c r="C151" s="76"/>
      <c r="D151" s="76"/>
      <c r="E151" s="74"/>
      <c r="F151" s="27" t="s">
        <v>437</v>
      </c>
      <c r="G151" s="27" t="s">
        <v>438</v>
      </c>
      <c r="H151" s="28">
        <v>54.7</v>
      </c>
      <c r="I151" s="39">
        <f t="shared" si="12"/>
        <v>32.82</v>
      </c>
      <c r="J151" s="39">
        <v>81.9</v>
      </c>
      <c r="K151" s="39">
        <f t="shared" si="17"/>
        <v>32.760000000000005</v>
      </c>
      <c r="L151" s="39">
        <f t="shared" si="18"/>
        <v>65.58000000000001</v>
      </c>
      <c r="M151" s="29" t="e">
        <f t="shared" si="19"/>
        <v>#N/A</v>
      </c>
      <c r="N151" s="85"/>
    </row>
    <row r="152" spans="1:14" ht="14.25">
      <c r="A152" s="85"/>
      <c r="B152" s="85"/>
      <c r="C152" s="76"/>
      <c r="D152" s="76"/>
      <c r="E152" s="74"/>
      <c r="F152" s="27" t="s">
        <v>431</v>
      </c>
      <c r="G152" s="27" t="s">
        <v>432</v>
      </c>
      <c r="H152" s="28">
        <v>55.8</v>
      </c>
      <c r="I152" s="39">
        <f t="shared" si="12"/>
        <v>33.48</v>
      </c>
      <c r="J152" s="39">
        <v>80.16</v>
      </c>
      <c r="K152" s="39">
        <f t="shared" si="17"/>
        <v>32.064</v>
      </c>
      <c r="L152" s="39">
        <f t="shared" si="18"/>
        <v>65.544</v>
      </c>
      <c r="M152" s="29" t="e">
        <f t="shared" si="19"/>
        <v>#N/A</v>
      </c>
      <c r="N152" s="85"/>
    </row>
    <row r="153" spans="1:14" ht="14.25">
      <c r="A153" s="85"/>
      <c r="B153" s="85"/>
      <c r="C153" s="76"/>
      <c r="D153" s="76"/>
      <c r="E153" s="74"/>
      <c r="F153" s="27" t="s">
        <v>439</v>
      </c>
      <c r="G153" s="27" t="s">
        <v>440</v>
      </c>
      <c r="H153" s="28">
        <v>54.6</v>
      </c>
      <c r="I153" s="39">
        <f aca="true" t="shared" si="20" ref="I153:I216">H153*0.6</f>
        <v>32.76</v>
      </c>
      <c r="J153" s="39">
        <v>81.64</v>
      </c>
      <c r="K153" s="39">
        <f t="shared" si="17"/>
        <v>32.656</v>
      </c>
      <c r="L153" s="39">
        <f t="shared" si="18"/>
        <v>65.416</v>
      </c>
      <c r="M153" s="29" t="e">
        <f t="shared" si="19"/>
        <v>#N/A</v>
      </c>
      <c r="N153" s="85"/>
    </row>
    <row r="154" spans="1:14" ht="14.25">
      <c r="A154" s="85"/>
      <c r="B154" s="85"/>
      <c r="C154" s="76"/>
      <c r="D154" s="76"/>
      <c r="E154" s="74"/>
      <c r="F154" s="27" t="s">
        <v>445</v>
      </c>
      <c r="G154" s="27" t="s">
        <v>446</v>
      </c>
      <c r="H154" s="28">
        <v>53.6</v>
      </c>
      <c r="I154" s="39">
        <f t="shared" si="20"/>
        <v>32.16</v>
      </c>
      <c r="J154" s="39">
        <v>82.54</v>
      </c>
      <c r="K154" s="39">
        <f t="shared" si="17"/>
        <v>33.016000000000005</v>
      </c>
      <c r="L154" s="39">
        <f t="shared" si="18"/>
        <v>65.176</v>
      </c>
      <c r="M154" s="29" t="e">
        <f t="shared" si="19"/>
        <v>#N/A</v>
      </c>
      <c r="N154" s="85"/>
    </row>
    <row r="155" spans="1:14" ht="14.25">
      <c r="A155" s="85"/>
      <c r="B155" s="85"/>
      <c r="C155" s="76"/>
      <c r="D155" s="76"/>
      <c r="E155" s="74"/>
      <c r="F155" s="27" t="s">
        <v>435</v>
      </c>
      <c r="G155" s="27" t="s">
        <v>436</v>
      </c>
      <c r="H155" s="28">
        <v>54.8</v>
      </c>
      <c r="I155" s="39">
        <f t="shared" si="20"/>
        <v>32.879999999999995</v>
      </c>
      <c r="J155" s="39">
        <v>80.32</v>
      </c>
      <c r="K155" s="39">
        <f t="shared" si="17"/>
        <v>32.128</v>
      </c>
      <c r="L155" s="39">
        <f t="shared" si="18"/>
        <v>65.008</v>
      </c>
      <c r="M155" s="29" t="e">
        <f t="shared" si="19"/>
        <v>#N/A</v>
      </c>
      <c r="N155" s="85"/>
    </row>
    <row r="156" spans="1:14" ht="14.25">
      <c r="A156" s="85"/>
      <c r="B156" s="85"/>
      <c r="C156" s="76"/>
      <c r="D156" s="76"/>
      <c r="E156" s="74"/>
      <c r="F156" s="27" t="s">
        <v>459</v>
      </c>
      <c r="G156" s="27" t="s">
        <v>460</v>
      </c>
      <c r="H156" s="28">
        <v>52.6</v>
      </c>
      <c r="I156" s="39">
        <f t="shared" si="20"/>
        <v>31.56</v>
      </c>
      <c r="J156" s="39">
        <v>83.24</v>
      </c>
      <c r="K156" s="39">
        <f t="shared" si="17"/>
        <v>33.296</v>
      </c>
      <c r="L156" s="39">
        <f t="shared" si="18"/>
        <v>64.856</v>
      </c>
      <c r="M156" s="29" t="e">
        <f t="shared" si="19"/>
        <v>#N/A</v>
      </c>
      <c r="N156" s="85"/>
    </row>
    <row r="157" spans="1:14" ht="14.25">
      <c r="A157" s="85"/>
      <c r="B157" s="85"/>
      <c r="C157" s="76"/>
      <c r="D157" s="76"/>
      <c r="E157" s="74"/>
      <c r="F157" s="27" t="s">
        <v>443</v>
      </c>
      <c r="G157" s="27" t="s">
        <v>444</v>
      </c>
      <c r="H157" s="28">
        <v>54.4</v>
      </c>
      <c r="I157" s="39">
        <f t="shared" si="20"/>
        <v>32.64</v>
      </c>
      <c r="J157" s="39">
        <v>79.9</v>
      </c>
      <c r="K157" s="39">
        <f t="shared" si="17"/>
        <v>31.960000000000004</v>
      </c>
      <c r="L157" s="39">
        <f t="shared" si="18"/>
        <v>64.60000000000001</v>
      </c>
      <c r="M157" s="29" t="e">
        <f t="shared" si="19"/>
        <v>#N/A</v>
      </c>
      <c r="N157" s="85"/>
    </row>
    <row r="158" spans="1:14" ht="14.25">
      <c r="A158" s="85"/>
      <c r="B158" s="85"/>
      <c r="C158" s="76"/>
      <c r="D158" s="76"/>
      <c r="E158" s="74"/>
      <c r="F158" s="27" t="s">
        <v>453</v>
      </c>
      <c r="G158" s="27" t="s">
        <v>454</v>
      </c>
      <c r="H158" s="28">
        <v>53.2</v>
      </c>
      <c r="I158" s="39">
        <f t="shared" si="20"/>
        <v>31.92</v>
      </c>
      <c r="J158" s="39">
        <v>81.58</v>
      </c>
      <c r="K158" s="39">
        <f t="shared" si="17"/>
        <v>32.632</v>
      </c>
      <c r="L158" s="39">
        <f t="shared" si="18"/>
        <v>64.55199999999999</v>
      </c>
      <c r="M158" s="29" t="e">
        <f t="shared" si="19"/>
        <v>#N/A</v>
      </c>
      <c r="N158" s="85"/>
    </row>
    <row r="159" spans="1:14" ht="14.25">
      <c r="A159" s="85"/>
      <c r="B159" s="85"/>
      <c r="C159" s="76"/>
      <c r="D159" s="76"/>
      <c r="E159" s="74"/>
      <c r="F159" s="27" t="s">
        <v>441</v>
      </c>
      <c r="G159" s="27" t="s">
        <v>442</v>
      </c>
      <c r="H159" s="28">
        <v>54.6</v>
      </c>
      <c r="I159" s="39">
        <f t="shared" si="20"/>
        <v>32.76</v>
      </c>
      <c r="J159" s="39">
        <v>78.78</v>
      </c>
      <c r="K159" s="39">
        <f t="shared" si="17"/>
        <v>31.512</v>
      </c>
      <c r="L159" s="39">
        <f t="shared" si="18"/>
        <v>64.27199999999999</v>
      </c>
      <c r="M159" s="29" t="e">
        <f t="shared" si="19"/>
        <v>#N/A</v>
      </c>
      <c r="N159" s="85"/>
    </row>
    <row r="160" spans="1:14" ht="14.25">
      <c r="A160" s="85"/>
      <c r="B160" s="85"/>
      <c r="C160" s="76"/>
      <c r="D160" s="76"/>
      <c r="E160" s="74"/>
      <c r="F160" s="27" t="s">
        <v>457</v>
      </c>
      <c r="G160" s="27" t="s">
        <v>458</v>
      </c>
      <c r="H160" s="28">
        <v>52.8</v>
      </c>
      <c r="I160" s="39">
        <f t="shared" si="20"/>
        <v>31.679999999999996</v>
      </c>
      <c r="J160" s="39">
        <v>80.46</v>
      </c>
      <c r="K160" s="39">
        <f t="shared" si="17"/>
        <v>32.184</v>
      </c>
      <c r="L160" s="39">
        <f t="shared" si="18"/>
        <v>63.86399999999999</v>
      </c>
      <c r="M160" s="29" t="e">
        <f t="shared" si="19"/>
        <v>#N/A</v>
      </c>
      <c r="N160" s="85"/>
    </row>
    <row r="161" spans="1:14" ht="14.25">
      <c r="A161" s="85"/>
      <c r="B161" s="85"/>
      <c r="C161" s="76"/>
      <c r="D161" s="76"/>
      <c r="E161" s="74"/>
      <c r="F161" s="27" t="s">
        <v>471</v>
      </c>
      <c r="G161" s="27" t="s">
        <v>472</v>
      </c>
      <c r="H161" s="28">
        <v>49.7</v>
      </c>
      <c r="I161" s="39">
        <f t="shared" si="20"/>
        <v>29.82</v>
      </c>
      <c r="J161" s="39">
        <v>85</v>
      </c>
      <c r="K161" s="39">
        <f t="shared" si="17"/>
        <v>34</v>
      </c>
      <c r="L161" s="39">
        <f t="shared" si="18"/>
        <v>63.82</v>
      </c>
      <c r="M161" s="29" t="e">
        <f t="shared" si="19"/>
        <v>#N/A</v>
      </c>
      <c r="N161" s="85"/>
    </row>
    <row r="162" spans="1:14" ht="14.25">
      <c r="A162" s="85"/>
      <c r="B162" s="85"/>
      <c r="C162" s="76"/>
      <c r="D162" s="76"/>
      <c r="E162" s="74"/>
      <c r="F162" s="27" t="s">
        <v>447</v>
      </c>
      <c r="G162" s="27" t="s">
        <v>448</v>
      </c>
      <c r="H162" s="28">
        <v>53.3</v>
      </c>
      <c r="I162" s="39">
        <f t="shared" si="20"/>
        <v>31.979999999999997</v>
      </c>
      <c r="J162" s="39">
        <v>79.46</v>
      </c>
      <c r="K162" s="39">
        <f t="shared" si="17"/>
        <v>31.784</v>
      </c>
      <c r="L162" s="39">
        <f t="shared" si="18"/>
        <v>63.763999999999996</v>
      </c>
      <c r="M162" s="29" t="e">
        <f t="shared" si="19"/>
        <v>#N/A</v>
      </c>
      <c r="N162" s="29"/>
    </row>
    <row r="163" spans="1:14" ht="14.25">
      <c r="A163" s="85"/>
      <c r="B163" s="85"/>
      <c r="C163" s="76"/>
      <c r="D163" s="76"/>
      <c r="E163" s="74"/>
      <c r="F163" s="27" t="s">
        <v>451</v>
      </c>
      <c r="G163" s="27" t="s">
        <v>452</v>
      </c>
      <c r="H163" s="28">
        <v>53.3</v>
      </c>
      <c r="I163" s="39">
        <f t="shared" si="20"/>
        <v>31.979999999999997</v>
      </c>
      <c r="J163" s="39">
        <v>79.22</v>
      </c>
      <c r="K163" s="39">
        <f t="shared" si="17"/>
        <v>31.688000000000002</v>
      </c>
      <c r="L163" s="39">
        <f t="shared" si="18"/>
        <v>63.668</v>
      </c>
      <c r="M163" s="29" t="e">
        <f t="shared" si="19"/>
        <v>#N/A</v>
      </c>
      <c r="N163" s="29"/>
    </row>
    <row r="164" spans="1:14" ht="14.25">
      <c r="A164" s="85" t="s">
        <v>369</v>
      </c>
      <c r="B164" s="85">
        <v>2040</v>
      </c>
      <c r="C164" s="76" t="s">
        <v>580</v>
      </c>
      <c r="D164" s="76">
        <v>111</v>
      </c>
      <c r="E164" s="74"/>
      <c r="F164" s="27" t="s">
        <v>455</v>
      </c>
      <c r="G164" s="27" t="s">
        <v>456</v>
      </c>
      <c r="H164" s="28">
        <v>53</v>
      </c>
      <c r="I164" s="39">
        <f t="shared" si="20"/>
        <v>31.799999999999997</v>
      </c>
      <c r="J164" s="39">
        <v>79.58</v>
      </c>
      <c r="K164" s="39">
        <f t="shared" si="17"/>
        <v>31.832</v>
      </c>
      <c r="L164" s="39">
        <f t="shared" si="18"/>
        <v>63.632</v>
      </c>
      <c r="M164" s="29" t="e">
        <f t="shared" si="19"/>
        <v>#N/A</v>
      </c>
      <c r="N164" s="29"/>
    </row>
    <row r="165" spans="1:14" ht="14.25">
      <c r="A165" s="85"/>
      <c r="B165" s="85"/>
      <c r="C165" s="76"/>
      <c r="D165" s="76"/>
      <c r="E165" s="74"/>
      <c r="F165" s="27" t="s">
        <v>479</v>
      </c>
      <c r="G165" s="27" t="s">
        <v>480</v>
      </c>
      <c r="H165" s="28">
        <v>48.4</v>
      </c>
      <c r="I165" s="39">
        <f t="shared" si="20"/>
        <v>29.04</v>
      </c>
      <c r="J165" s="39">
        <v>85.84</v>
      </c>
      <c r="K165" s="39">
        <f t="shared" si="17"/>
        <v>34.336000000000006</v>
      </c>
      <c r="L165" s="39">
        <f t="shared" si="18"/>
        <v>63.376000000000005</v>
      </c>
      <c r="M165" s="29" t="e">
        <f t="shared" si="19"/>
        <v>#N/A</v>
      </c>
      <c r="N165" s="29"/>
    </row>
    <row r="166" spans="1:14" ht="14.25">
      <c r="A166" s="85"/>
      <c r="B166" s="85"/>
      <c r="C166" s="76"/>
      <c r="D166" s="76"/>
      <c r="E166" s="74"/>
      <c r="F166" s="27" t="s">
        <v>461</v>
      </c>
      <c r="G166" s="27" t="s">
        <v>462</v>
      </c>
      <c r="H166" s="28">
        <v>51.2</v>
      </c>
      <c r="I166" s="39">
        <f t="shared" si="20"/>
        <v>30.72</v>
      </c>
      <c r="J166" s="39">
        <v>81.2</v>
      </c>
      <c r="K166" s="39">
        <f t="shared" si="17"/>
        <v>32.480000000000004</v>
      </c>
      <c r="L166" s="39">
        <f t="shared" si="18"/>
        <v>63.2</v>
      </c>
      <c r="M166" s="29" t="e">
        <f t="shared" si="19"/>
        <v>#N/A</v>
      </c>
      <c r="N166" s="29"/>
    </row>
    <row r="167" spans="1:14" ht="14.25">
      <c r="A167" s="85"/>
      <c r="B167" s="85"/>
      <c r="C167" s="76"/>
      <c r="D167" s="76"/>
      <c r="E167" s="74"/>
      <c r="F167" s="27" t="s">
        <v>449</v>
      </c>
      <c r="G167" s="27" t="s">
        <v>450</v>
      </c>
      <c r="H167" s="28">
        <v>53.3</v>
      </c>
      <c r="I167" s="39">
        <f t="shared" si="20"/>
        <v>31.979999999999997</v>
      </c>
      <c r="J167" s="39">
        <v>77.64</v>
      </c>
      <c r="K167" s="39">
        <f t="shared" si="17"/>
        <v>31.056</v>
      </c>
      <c r="L167" s="39">
        <f t="shared" si="18"/>
        <v>63.036</v>
      </c>
      <c r="M167" s="29" t="e">
        <f t="shared" si="19"/>
        <v>#N/A</v>
      </c>
      <c r="N167" s="29"/>
    </row>
    <row r="168" spans="1:14" ht="14.25">
      <c r="A168" s="85"/>
      <c r="B168" s="85"/>
      <c r="C168" s="76"/>
      <c r="D168" s="76"/>
      <c r="E168" s="74"/>
      <c r="F168" s="27" t="s">
        <v>465</v>
      </c>
      <c r="G168" s="27" t="s">
        <v>466</v>
      </c>
      <c r="H168" s="28">
        <v>50.2</v>
      </c>
      <c r="I168" s="39">
        <f t="shared" si="20"/>
        <v>30.12</v>
      </c>
      <c r="J168" s="39">
        <v>81.08</v>
      </c>
      <c r="K168" s="39">
        <f t="shared" si="17"/>
        <v>32.432</v>
      </c>
      <c r="L168" s="39">
        <f t="shared" si="18"/>
        <v>62.55200000000001</v>
      </c>
      <c r="M168" s="29" t="e">
        <f t="shared" si="19"/>
        <v>#N/A</v>
      </c>
      <c r="N168" s="29"/>
    </row>
    <row r="169" spans="1:14" ht="14.25">
      <c r="A169" s="85"/>
      <c r="B169" s="85"/>
      <c r="C169" s="76"/>
      <c r="D169" s="76"/>
      <c r="E169" s="74"/>
      <c r="F169" s="27" t="s">
        <v>477</v>
      </c>
      <c r="G169" s="27" t="s">
        <v>478</v>
      </c>
      <c r="H169" s="28">
        <v>48.6</v>
      </c>
      <c r="I169" s="39">
        <f t="shared" si="20"/>
        <v>29.16</v>
      </c>
      <c r="J169" s="39">
        <v>82.8</v>
      </c>
      <c r="K169" s="39">
        <f t="shared" si="17"/>
        <v>33.12</v>
      </c>
      <c r="L169" s="39">
        <f t="shared" si="18"/>
        <v>62.28</v>
      </c>
      <c r="M169" s="29" t="e">
        <f t="shared" si="19"/>
        <v>#N/A</v>
      </c>
      <c r="N169" s="29"/>
    </row>
    <row r="170" spans="1:14" ht="14.25">
      <c r="A170" s="85"/>
      <c r="B170" s="85"/>
      <c r="C170" s="76"/>
      <c r="D170" s="76"/>
      <c r="E170" s="74"/>
      <c r="F170" s="27" t="s">
        <v>420</v>
      </c>
      <c r="G170" s="27" t="s">
        <v>421</v>
      </c>
      <c r="H170" s="28">
        <v>58.6</v>
      </c>
      <c r="I170" s="39">
        <f t="shared" si="20"/>
        <v>35.16</v>
      </c>
      <c r="J170" s="39">
        <v>66.62</v>
      </c>
      <c r="K170" s="39">
        <f t="shared" si="17"/>
        <v>26.648000000000003</v>
      </c>
      <c r="L170" s="39">
        <f t="shared" si="18"/>
        <v>61.808</v>
      </c>
      <c r="M170" s="29" t="e">
        <f t="shared" si="19"/>
        <v>#N/A</v>
      </c>
      <c r="N170" s="29"/>
    </row>
    <row r="171" spans="1:14" ht="14.25">
      <c r="A171" s="85"/>
      <c r="B171" s="85"/>
      <c r="C171" s="76"/>
      <c r="D171" s="76"/>
      <c r="E171" s="74"/>
      <c r="F171" s="27" t="s">
        <v>467</v>
      </c>
      <c r="G171" s="27" t="s">
        <v>468</v>
      </c>
      <c r="H171" s="28">
        <v>50.1</v>
      </c>
      <c r="I171" s="39">
        <f t="shared" si="20"/>
        <v>30.06</v>
      </c>
      <c r="J171" s="39">
        <v>79.04</v>
      </c>
      <c r="K171" s="39">
        <f t="shared" si="17"/>
        <v>31.616000000000003</v>
      </c>
      <c r="L171" s="39">
        <f t="shared" si="18"/>
        <v>61.676</v>
      </c>
      <c r="M171" s="29" t="e">
        <f t="shared" si="19"/>
        <v>#N/A</v>
      </c>
      <c r="N171" s="29"/>
    </row>
    <row r="172" spans="1:14" ht="14.25">
      <c r="A172" s="85"/>
      <c r="B172" s="85"/>
      <c r="C172" s="76"/>
      <c r="D172" s="76"/>
      <c r="E172" s="74"/>
      <c r="F172" s="27" t="s">
        <v>483</v>
      </c>
      <c r="G172" s="27" t="s">
        <v>484</v>
      </c>
      <c r="H172" s="28">
        <v>45.4</v>
      </c>
      <c r="I172" s="39">
        <f t="shared" si="20"/>
        <v>27.24</v>
      </c>
      <c r="J172" s="39">
        <v>85.5</v>
      </c>
      <c r="K172" s="39">
        <f t="shared" si="17"/>
        <v>34.2</v>
      </c>
      <c r="L172" s="39">
        <f t="shared" si="18"/>
        <v>61.44</v>
      </c>
      <c r="M172" s="29" t="e">
        <f t="shared" si="19"/>
        <v>#N/A</v>
      </c>
      <c r="N172" s="29"/>
    </row>
    <row r="173" spans="1:14" ht="14.25">
      <c r="A173" s="85"/>
      <c r="B173" s="85"/>
      <c r="C173" s="76"/>
      <c r="D173" s="76"/>
      <c r="E173" s="74"/>
      <c r="F173" s="27" t="s">
        <v>376</v>
      </c>
      <c r="G173" s="27" t="s">
        <v>424</v>
      </c>
      <c r="H173" s="28">
        <v>58</v>
      </c>
      <c r="I173" s="39">
        <f t="shared" si="20"/>
        <v>34.8</v>
      </c>
      <c r="J173" s="39">
        <v>66.1</v>
      </c>
      <c r="K173" s="39">
        <f t="shared" si="17"/>
        <v>26.439999999999998</v>
      </c>
      <c r="L173" s="39">
        <f t="shared" si="18"/>
        <v>61.239999999999995</v>
      </c>
      <c r="M173" s="29" t="e">
        <f t="shared" si="19"/>
        <v>#N/A</v>
      </c>
      <c r="N173" s="29"/>
    </row>
    <row r="174" spans="1:14" ht="14.25">
      <c r="A174" s="85"/>
      <c r="B174" s="85"/>
      <c r="C174" s="76"/>
      <c r="D174" s="76"/>
      <c r="E174" s="74"/>
      <c r="F174" s="27" t="s">
        <v>473</v>
      </c>
      <c r="G174" s="27" t="s">
        <v>474</v>
      </c>
      <c r="H174" s="28">
        <v>49.7</v>
      </c>
      <c r="I174" s="39">
        <f t="shared" si="20"/>
        <v>29.82</v>
      </c>
      <c r="J174" s="39">
        <v>78.38</v>
      </c>
      <c r="K174" s="39">
        <f t="shared" si="17"/>
        <v>31.352</v>
      </c>
      <c r="L174" s="39">
        <f t="shared" si="18"/>
        <v>61.172</v>
      </c>
      <c r="M174" s="29" t="e">
        <f t="shared" si="19"/>
        <v>#N/A</v>
      </c>
      <c r="N174" s="29"/>
    </row>
    <row r="175" spans="1:14" ht="14.25">
      <c r="A175" s="85"/>
      <c r="B175" s="85"/>
      <c r="C175" s="76"/>
      <c r="D175" s="76"/>
      <c r="E175" s="74"/>
      <c r="F175" s="27" t="s">
        <v>481</v>
      </c>
      <c r="G175" s="27" t="s">
        <v>482</v>
      </c>
      <c r="H175" s="28">
        <v>47.2</v>
      </c>
      <c r="I175" s="39">
        <f t="shared" si="20"/>
        <v>28.32</v>
      </c>
      <c r="J175" s="39">
        <v>81.74</v>
      </c>
      <c r="K175" s="39">
        <f t="shared" si="17"/>
        <v>32.696</v>
      </c>
      <c r="L175" s="39">
        <f t="shared" si="18"/>
        <v>61.016</v>
      </c>
      <c r="M175" s="29" t="e">
        <f t="shared" si="19"/>
        <v>#N/A</v>
      </c>
      <c r="N175" s="29"/>
    </row>
    <row r="176" spans="1:14" ht="14.25">
      <c r="A176" s="85"/>
      <c r="B176" s="85"/>
      <c r="C176" s="76"/>
      <c r="D176" s="76"/>
      <c r="E176" s="74"/>
      <c r="F176" s="27" t="s">
        <v>485</v>
      </c>
      <c r="G176" s="27" t="s">
        <v>486</v>
      </c>
      <c r="H176" s="28">
        <v>44.6</v>
      </c>
      <c r="I176" s="39">
        <f t="shared" si="20"/>
        <v>26.76</v>
      </c>
      <c r="J176" s="39">
        <v>83.52</v>
      </c>
      <c r="K176" s="39">
        <f t="shared" si="17"/>
        <v>33.408</v>
      </c>
      <c r="L176" s="39">
        <f t="shared" si="18"/>
        <v>60.168000000000006</v>
      </c>
      <c r="M176" s="29" t="e">
        <f t="shared" si="19"/>
        <v>#N/A</v>
      </c>
      <c r="N176" s="29"/>
    </row>
    <row r="177" spans="1:14" ht="14.25">
      <c r="A177" s="85"/>
      <c r="B177" s="85"/>
      <c r="C177" s="76"/>
      <c r="D177" s="76"/>
      <c r="E177" s="74"/>
      <c r="F177" s="27" t="s">
        <v>475</v>
      </c>
      <c r="G177" s="27" t="s">
        <v>476</v>
      </c>
      <c r="H177" s="28">
        <v>48.9</v>
      </c>
      <c r="I177" s="39">
        <f t="shared" si="20"/>
        <v>29.339999999999996</v>
      </c>
      <c r="J177" s="39">
        <v>76.6</v>
      </c>
      <c r="K177" s="39">
        <f t="shared" si="17"/>
        <v>30.64</v>
      </c>
      <c r="L177" s="39">
        <f t="shared" si="18"/>
        <v>59.98</v>
      </c>
      <c r="M177" s="29" t="e">
        <f t="shared" si="19"/>
        <v>#N/A</v>
      </c>
      <c r="N177" s="29"/>
    </row>
    <row r="178" spans="1:14" ht="14.25">
      <c r="A178" s="85"/>
      <c r="B178" s="85"/>
      <c r="C178" s="76"/>
      <c r="D178" s="76"/>
      <c r="E178" s="74"/>
      <c r="F178" s="27" t="s">
        <v>487</v>
      </c>
      <c r="G178" s="27" t="s">
        <v>488</v>
      </c>
      <c r="H178" s="28">
        <v>42.7</v>
      </c>
      <c r="I178" s="39">
        <f t="shared" si="20"/>
        <v>25.62</v>
      </c>
      <c r="J178" s="39">
        <v>83.38</v>
      </c>
      <c r="K178" s="39">
        <f t="shared" si="17"/>
        <v>33.352</v>
      </c>
      <c r="L178" s="39">
        <f t="shared" si="18"/>
        <v>58.971999999999994</v>
      </c>
      <c r="M178" s="29" t="e">
        <f t="shared" si="19"/>
        <v>#N/A</v>
      </c>
      <c r="N178" s="29"/>
    </row>
    <row r="179" spans="1:14" ht="14.25">
      <c r="A179" s="85" t="s">
        <v>369</v>
      </c>
      <c r="B179" s="85">
        <v>2040</v>
      </c>
      <c r="C179" s="76" t="s">
        <v>580</v>
      </c>
      <c r="D179" s="76">
        <v>111</v>
      </c>
      <c r="E179" s="74"/>
      <c r="F179" s="27" t="s">
        <v>469</v>
      </c>
      <c r="G179" s="27" t="s">
        <v>470</v>
      </c>
      <c r="H179" s="28">
        <v>49.9</v>
      </c>
      <c r="I179" s="39">
        <f t="shared" si="20"/>
        <v>29.939999999999998</v>
      </c>
      <c r="J179" s="39">
        <v>67.82</v>
      </c>
      <c r="K179" s="39">
        <f t="shared" si="17"/>
        <v>27.128</v>
      </c>
      <c r="L179" s="39">
        <f t="shared" si="18"/>
        <v>57.068</v>
      </c>
      <c r="M179" s="29" t="e">
        <f t="shared" si="19"/>
        <v>#N/A</v>
      </c>
      <c r="N179" s="29"/>
    </row>
    <row r="180" spans="1:14" ht="14.25">
      <c r="A180" s="85"/>
      <c r="B180" s="85"/>
      <c r="C180" s="76"/>
      <c r="D180" s="76"/>
      <c r="E180" s="74"/>
      <c r="F180" s="27" t="s">
        <v>489</v>
      </c>
      <c r="G180" s="27" t="s">
        <v>490</v>
      </c>
      <c r="H180" s="28">
        <v>40.6</v>
      </c>
      <c r="I180" s="39">
        <f t="shared" si="20"/>
        <v>24.36</v>
      </c>
      <c r="J180" s="39">
        <v>77.12</v>
      </c>
      <c r="K180" s="39">
        <f t="shared" si="17"/>
        <v>30.848000000000003</v>
      </c>
      <c r="L180" s="39">
        <f t="shared" si="18"/>
        <v>55.208</v>
      </c>
      <c r="M180" s="29" t="e">
        <f t="shared" si="19"/>
        <v>#N/A</v>
      </c>
      <c r="N180" s="29"/>
    </row>
    <row r="181" spans="1:14" ht="14.25">
      <c r="A181" s="85"/>
      <c r="B181" s="85"/>
      <c r="C181" s="76"/>
      <c r="D181" s="76"/>
      <c r="E181" s="74"/>
      <c r="F181" s="27" t="s">
        <v>491</v>
      </c>
      <c r="G181" s="27" t="s">
        <v>492</v>
      </c>
      <c r="H181" s="28">
        <v>37.3</v>
      </c>
      <c r="I181" s="39">
        <f t="shared" si="20"/>
        <v>22.38</v>
      </c>
      <c r="J181" s="39">
        <v>78.72</v>
      </c>
      <c r="K181" s="39">
        <f t="shared" si="17"/>
        <v>31.488</v>
      </c>
      <c r="L181" s="39">
        <f t="shared" si="18"/>
        <v>53.867999999999995</v>
      </c>
      <c r="M181" s="29" t="e">
        <f t="shared" si="19"/>
        <v>#N/A</v>
      </c>
      <c r="N181" s="29"/>
    </row>
    <row r="182" spans="1:14" ht="14.25">
      <c r="A182" s="85"/>
      <c r="B182" s="85"/>
      <c r="C182" s="76"/>
      <c r="D182" s="76"/>
      <c r="E182" s="75"/>
      <c r="F182" s="31" t="s">
        <v>463</v>
      </c>
      <c r="G182" s="31" t="s">
        <v>464</v>
      </c>
      <c r="H182" s="32">
        <v>51.1</v>
      </c>
      <c r="I182" s="42">
        <f t="shared" si="20"/>
        <v>30.66</v>
      </c>
      <c r="J182" s="43" t="s">
        <v>184</v>
      </c>
      <c r="K182" s="43"/>
      <c r="L182" s="43"/>
      <c r="M182" s="43"/>
      <c r="N182" s="31"/>
    </row>
    <row r="183" spans="1:14" ht="14.25">
      <c r="A183" s="85"/>
      <c r="B183" s="85"/>
      <c r="C183" s="76" t="s">
        <v>570</v>
      </c>
      <c r="D183" s="76">
        <v>112</v>
      </c>
      <c r="E183" s="76">
        <v>2</v>
      </c>
      <c r="F183" s="27" t="s">
        <v>493</v>
      </c>
      <c r="G183" s="27" t="s">
        <v>494</v>
      </c>
      <c r="H183" s="28">
        <v>49.4</v>
      </c>
      <c r="I183" s="39">
        <f t="shared" si="20"/>
        <v>29.639999999999997</v>
      </c>
      <c r="J183" s="39">
        <v>81.5</v>
      </c>
      <c r="K183" s="39">
        <f aca="true" t="shared" si="21" ref="K183:K214">J183*0.4</f>
        <v>32.6</v>
      </c>
      <c r="L183" s="39">
        <f aca="true" t="shared" si="22" ref="L183:L214">I183+K183</f>
        <v>62.239999999999995</v>
      </c>
      <c r="M183" s="29" t="e">
        <f>RANK(L183,$L$96:$L$99)</f>
        <v>#N/A</v>
      </c>
      <c r="N183" s="76" t="s">
        <v>601</v>
      </c>
    </row>
    <row r="184" spans="1:14" ht="14.25">
      <c r="A184" s="85"/>
      <c r="B184" s="85"/>
      <c r="C184" s="76"/>
      <c r="D184" s="76"/>
      <c r="E184" s="76"/>
      <c r="F184" s="27" t="s">
        <v>499</v>
      </c>
      <c r="G184" s="27" t="s">
        <v>500</v>
      </c>
      <c r="H184" s="28">
        <v>36.4</v>
      </c>
      <c r="I184" s="39">
        <f t="shared" si="20"/>
        <v>21.84</v>
      </c>
      <c r="J184" s="39">
        <v>83</v>
      </c>
      <c r="K184" s="39">
        <f t="shared" si="21"/>
        <v>33.2</v>
      </c>
      <c r="L184" s="39">
        <f t="shared" si="22"/>
        <v>55.040000000000006</v>
      </c>
      <c r="M184" s="29" t="e">
        <f>RANK(L184,$L$96:$L$99)</f>
        <v>#N/A</v>
      </c>
      <c r="N184" s="85"/>
    </row>
    <row r="185" spans="1:14" ht="14.25">
      <c r="A185" s="85"/>
      <c r="B185" s="85"/>
      <c r="C185" s="76"/>
      <c r="D185" s="76"/>
      <c r="E185" s="76"/>
      <c r="F185" s="27" t="s">
        <v>497</v>
      </c>
      <c r="G185" s="27" t="s">
        <v>498</v>
      </c>
      <c r="H185" s="28">
        <v>36.8</v>
      </c>
      <c r="I185" s="39">
        <f t="shared" si="20"/>
        <v>22.08</v>
      </c>
      <c r="J185" s="39">
        <v>78.4</v>
      </c>
      <c r="K185" s="39">
        <f t="shared" si="21"/>
        <v>31.360000000000003</v>
      </c>
      <c r="L185" s="39">
        <f t="shared" si="22"/>
        <v>53.44</v>
      </c>
      <c r="M185" s="29" t="e">
        <f>RANK(L185,$L$96:$L$99)</f>
        <v>#N/A</v>
      </c>
      <c r="N185" s="29"/>
    </row>
    <row r="186" spans="1:14" ht="14.25">
      <c r="A186" s="85"/>
      <c r="B186" s="85"/>
      <c r="C186" s="76"/>
      <c r="D186" s="76"/>
      <c r="E186" s="76"/>
      <c r="F186" s="27" t="s">
        <v>495</v>
      </c>
      <c r="G186" s="27" t="s">
        <v>496</v>
      </c>
      <c r="H186" s="28">
        <v>37.6</v>
      </c>
      <c r="I186" s="39">
        <f t="shared" si="20"/>
        <v>22.56</v>
      </c>
      <c r="J186" s="39">
        <v>75.2</v>
      </c>
      <c r="K186" s="39">
        <f t="shared" si="21"/>
        <v>30.080000000000002</v>
      </c>
      <c r="L186" s="39">
        <f t="shared" si="22"/>
        <v>52.64</v>
      </c>
      <c r="M186" s="29" t="e">
        <f>RANK(L186,$L$96:$L$99)</f>
        <v>#N/A</v>
      </c>
      <c r="N186" s="29"/>
    </row>
    <row r="187" spans="1:14" ht="28.5">
      <c r="A187" s="85"/>
      <c r="B187" s="85"/>
      <c r="C187" s="27" t="s">
        <v>571</v>
      </c>
      <c r="D187" s="27" t="s">
        <v>501</v>
      </c>
      <c r="E187" s="27">
        <v>1</v>
      </c>
      <c r="F187" s="27" t="s">
        <v>502</v>
      </c>
      <c r="G187" s="27" t="s">
        <v>503</v>
      </c>
      <c r="H187" s="28">
        <v>53.4</v>
      </c>
      <c r="I187" s="39">
        <f t="shared" si="20"/>
        <v>32.04</v>
      </c>
      <c r="J187" s="39">
        <v>83.38</v>
      </c>
      <c r="K187" s="39">
        <f t="shared" si="21"/>
        <v>33.352</v>
      </c>
      <c r="L187" s="39">
        <f t="shared" si="22"/>
        <v>65.392</v>
      </c>
      <c r="M187" s="29">
        <v>1</v>
      </c>
      <c r="N187" s="29" t="s">
        <v>600</v>
      </c>
    </row>
    <row r="188" spans="1:14" ht="14.25">
      <c r="A188" s="85"/>
      <c r="B188" s="85"/>
      <c r="C188" s="76" t="s">
        <v>581</v>
      </c>
      <c r="D188" s="76">
        <v>114</v>
      </c>
      <c r="E188" s="73">
        <v>5</v>
      </c>
      <c r="F188" s="27" t="s">
        <v>504</v>
      </c>
      <c r="G188" s="27" t="s">
        <v>505</v>
      </c>
      <c r="H188" s="28">
        <v>48.8</v>
      </c>
      <c r="I188" s="39">
        <f t="shared" si="20"/>
        <v>29.279999999999998</v>
      </c>
      <c r="J188" s="39">
        <v>83.86</v>
      </c>
      <c r="K188" s="39">
        <f t="shared" si="21"/>
        <v>33.544000000000004</v>
      </c>
      <c r="L188" s="39">
        <f t="shared" si="22"/>
        <v>62.824</v>
      </c>
      <c r="M188" s="29" t="e">
        <f>RANK(L188,$L$101:$L$108)</f>
        <v>#N/A</v>
      </c>
      <c r="N188" s="76" t="s">
        <v>601</v>
      </c>
    </row>
    <row r="189" spans="1:14" ht="14.25">
      <c r="A189" s="85"/>
      <c r="B189" s="85"/>
      <c r="C189" s="76"/>
      <c r="D189" s="76"/>
      <c r="E189" s="74"/>
      <c r="F189" s="27" t="s">
        <v>506</v>
      </c>
      <c r="G189" s="27" t="s">
        <v>507</v>
      </c>
      <c r="H189" s="28">
        <v>39.9</v>
      </c>
      <c r="I189" s="39">
        <f t="shared" si="20"/>
        <v>23.939999999999998</v>
      </c>
      <c r="J189" s="39">
        <v>81.1</v>
      </c>
      <c r="K189" s="39">
        <f t="shared" si="21"/>
        <v>32.44</v>
      </c>
      <c r="L189" s="39">
        <f t="shared" si="22"/>
        <v>56.379999999999995</v>
      </c>
      <c r="M189" s="29" t="e">
        <f aca="true" t="shared" si="23" ref="M189:M195">RANK(L189,$L$101:$L$108)</f>
        <v>#N/A</v>
      </c>
      <c r="N189" s="85"/>
    </row>
    <row r="190" spans="1:14" ht="14.25">
      <c r="A190" s="85"/>
      <c r="B190" s="85"/>
      <c r="C190" s="76"/>
      <c r="D190" s="76"/>
      <c r="E190" s="74"/>
      <c r="F190" s="27" t="s">
        <v>508</v>
      </c>
      <c r="G190" s="27" t="s">
        <v>509</v>
      </c>
      <c r="H190" s="28">
        <v>38.9</v>
      </c>
      <c r="I190" s="39">
        <f t="shared" si="20"/>
        <v>23.34</v>
      </c>
      <c r="J190" s="39">
        <v>81.84</v>
      </c>
      <c r="K190" s="39">
        <f t="shared" si="21"/>
        <v>32.736000000000004</v>
      </c>
      <c r="L190" s="39">
        <f t="shared" si="22"/>
        <v>56.07600000000001</v>
      </c>
      <c r="M190" s="29" t="e">
        <f t="shared" si="23"/>
        <v>#N/A</v>
      </c>
      <c r="N190" s="85"/>
    </row>
    <row r="191" spans="1:14" ht="14.25">
      <c r="A191" s="85"/>
      <c r="B191" s="85"/>
      <c r="C191" s="76"/>
      <c r="D191" s="76"/>
      <c r="E191" s="74"/>
      <c r="F191" s="27" t="s">
        <v>510</v>
      </c>
      <c r="G191" s="27" t="s">
        <v>511</v>
      </c>
      <c r="H191" s="28">
        <v>37.1</v>
      </c>
      <c r="I191" s="39">
        <f t="shared" si="20"/>
        <v>22.26</v>
      </c>
      <c r="J191" s="39">
        <v>82.72</v>
      </c>
      <c r="K191" s="39">
        <f t="shared" si="21"/>
        <v>33.088</v>
      </c>
      <c r="L191" s="39">
        <f t="shared" si="22"/>
        <v>55.348</v>
      </c>
      <c r="M191" s="29" t="e">
        <f t="shared" si="23"/>
        <v>#N/A</v>
      </c>
      <c r="N191" s="85"/>
    </row>
    <row r="192" spans="1:14" ht="14.25">
      <c r="A192" s="85"/>
      <c r="B192" s="85"/>
      <c r="C192" s="76"/>
      <c r="D192" s="76"/>
      <c r="E192" s="74"/>
      <c r="F192" s="27" t="s">
        <v>512</v>
      </c>
      <c r="G192" s="27" t="s">
        <v>513</v>
      </c>
      <c r="H192" s="28">
        <v>36.9</v>
      </c>
      <c r="I192" s="39">
        <f t="shared" si="20"/>
        <v>22.139999999999997</v>
      </c>
      <c r="J192" s="39">
        <v>82.84</v>
      </c>
      <c r="K192" s="39">
        <f t="shared" si="21"/>
        <v>33.136</v>
      </c>
      <c r="L192" s="39">
        <f t="shared" si="22"/>
        <v>55.275999999999996</v>
      </c>
      <c r="M192" s="29" t="e">
        <f t="shared" si="23"/>
        <v>#N/A</v>
      </c>
      <c r="N192" s="85"/>
    </row>
    <row r="193" spans="1:14" ht="14.25">
      <c r="A193" s="85" t="s">
        <v>369</v>
      </c>
      <c r="B193" s="85">
        <v>2040</v>
      </c>
      <c r="C193" s="76" t="s">
        <v>581</v>
      </c>
      <c r="D193" s="76">
        <v>114</v>
      </c>
      <c r="E193" s="74"/>
      <c r="F193" s="27" t="s">
        <v>514</v>
      </c>
      <c r="G193" s="27" t="s">
        <v>515</v>
      </c>
      <c r="H193" s="28">
        <v>36.8</v>
      </c>
      <c r="I193" s="39">
        <f t="shared" si="20"/>
        <v>22.08</v>
      </c>
      <c r="J193" s="39">
        <v>82.58</v>
      </c>
      <c r="K193" s="39">
        <f t="shared" si="21"/>
        <v>33.032000000000004</v>
      </c>
      <c r="L193" s="39">
        <f t="shared" si="22"/>
        <v>55.112</v>
      </c>
      <c r="M193" s="29" t="e">
        <f t="shared" si="23"/>
        <v>#N/A</v>
      </c>
      <c r="N193" s="29"/>
    </row>
    <row r="194" spans="1:14" ht="14.25">
      <c r="A194" s="85"/>
      <c r="B194" s="85"/>
      <c r="C194" s="76"/>
      <c r="D194" s="76"/>
      <c r="E194" s="74"/>
      <c r="F194" s="27" t="s">
        <v>516</v>
      </c>
      <c r="G194" s="27" t="s">
        <v>517</v>
      </c>
      <c r="H194" s="28">
        <v>33.1</v>
      </c>
      <c r="I194" s="39">
        <f t="shared" si="20"/>
        <v>19.86</v>
      </c>
      <c r="J194" s="39">
        <v>83.04</v>
      </c>
      <c r="K194" s="39">
        <f t="shared" si="21"/>
        <v>33.216</v>
      </c>
      <c r="L194" s="39">
        <f t="shared" si="22"/>
        <v>53.076</v>
      </c>
      <c r="M194" s="29" t="e">
        <f t="shared" si="23"/>
        <v>#N/A</v>
      </c>
      <c r="N194" s="29"/>
    </row>
    <row r="195" spans="1:14" ht="14.25">
      <c r="A195" s="85"/>
      <c r="B195" s="85"/>
      <c r="C195" s="76"/>
      <c r="D195" s="76"/>
      <c r="E195" s="75"/>
      <c r="F195" s="27" t="s">
        <v>518</v>
      </c>
      <c r="G195" s="27" t="s">
        <v>519</v>
      </c>
      <c r="H195" s="28">
        <v>30.7</v>
      </c>
      <c r="I195" s="39">
        <f t="shared" si="20"/>
        <v>18.419999999999998</v>
      </c>
      <c r="J195" s="39">
        <v>85.28</v>
      </c>
      <c r="K195" s="39">
        <f t="shared" si="21"/>
        <v>34.112</v>
      </c>
      <c r="L195" s="39">
        <f t="shared" si="22"/>
        <v>52.532</v>
      </c>
      <c r="M195" s="29" t="e">
        <f t="shared" si="23"/>
        <v>#N/A</v>
      </c>
      <c r="N195" s="29"/>
    </row>
    <row r="196" spans="1:14" ht="14.25">
      <c r="A196" s="85"/>
      <c r="B196" s="85"/>
      <c r="C196" s="85" t="s">
        <v>520</v>
      </c>
      <c r="D196" s="85">
        <v>115</v>
      </c>
      <c r="E196" s="85">
        <v>2</v>
      </c>
      <c r="F196" s="29" t="s">
        <v>521</v>
      </c>
      <c r="G196" s="29" t="s">
        <v>522</v>
      </c>
      <c r="H196" s="30">
        <v>57.3</v>
      </c>
      <c r="I196" s="39">
        <f t="shared" si="20"/>
        <v>34.379999999999995</v>
      </c>
      <c r="J196" s="39">
        <v>81.8</v>
      </c>
      <c r="K196" s="39">
        <f t="shared" si="21"/>
        <v>32.72</v>
      </c>
      <c r="L196" s="39">
        <f t="shared" si="22"/>
        <v>67.1</v>
      </c>
      <c r="M196" s="29">
        <v>1</v>
      </c>
      <c r="N196" s="76" t="s">
        <v>601</v>
      </c>
    </row>
    <row r="197" spans="1:14" ht="14.25">
      <c r="A197" s="85"/>
      <c r="B197" s="85"/>
      <c r="C197" s="85"/>
      <c r="D197" s="85"/>
      <c r="E197" s="85"/>
      <c r="F197" s="29" t="s">
        <v>523</v>
      </c>
      <c r="G197" s="29" t="s">
        <v>524</v>
      </c>
      <c r="H197" s="30">
        <v>56.8</v>
      </c>
      <c r="I197" s="39">
        <f t="shared" si="20"/>
        <v>34.08</v>
      </c>
      <c r="J197" s="39">
        <v>80.1</v>
      </c>
      <c r="K197" s="39">
        <f t="shared" si="21"/>
        <v>32.04</v>
      </c>
      <c r="L197" s="39">
        <f t="shared" si="22"/>
        <v>66.12</v>
      </c>
      <c r="M197" s="29">
        <v>2</v>
      </c>
      <c r="N197" s="85"/>
    </row>
    <row r="198" spans="1:14" ht="14.25">
      <c r="A198" s="85"/>
      <c r="B198" s="85"/>
      <c r="C198" s="85"/>
      <c r="D198" s="85"/>
      <c r="E198" s="85"/>
      <c r="F198" s="29" t="s">
        <v>525</v>
      </c>
      <c r="G198" s="29" t="s">
        <v>526</v>
      </c>
      <c r="H198" s="30">
        <v>53.2</v>
      </c>
      <c r="I198" s="39">
        <f t="shared" si="20"/>
        <v>31.92</v>
      </c>
      <c r="J198" s="39">
        <v>82.8</v>
      </c>
      <c r="K198" s="39">
        <f t="shared" si="21"/>
        <v>33.12</v>
      </c>
      <c r="L198" s="39">
        <f t="shared" si="22"/>
        <v>65.03999999999999</v>
      </c>
      <c r="M198" s="29">
        <v>3</v>
      </c>
      <c r="N198" s="29"/>
    </row>
    <row r="199" spans="1:14" ht="14.25">
      <c r="A199" s="85"/>
      <c r="B199" s="85"/>
      <c r="C199" s="85"/>
      <c r="D199" s="85"/>
      <c r="E199" s="85"/>
      <c r="F199" s="29" t="s">
        <v>527</v>
      </c>
      <c r="G199" s="29" t="s">
        <v>528</v>
      </c>
      <c r="H199" s="30">
        <v>51.9</v>
      </c>
      <c r="I199" s="39">
        <f t="shared" si="20"/>
        <v>31.139999999999997</v>
      </c>
      <c r="J199" s="39">
        <v>78.7</v>
      </c>
      <c r="K199" s="39">
        <f t="shared" si="21"/>
        <v>31.480000000000004</v>
      </c>
      <c r="L199" s="39">
        <f t="shared" si="22"/>
        <v>62.620000000000005</v>
      </c>
      <c r="M199" s="29">
        <v>4</v>
      </c>
      <c r="N199" s="29"/>
    </row>
    <row r="200" spans="1:14" ht="14.25">
      <c r="A200" s="76" t="s">
        <v>529</v>
      </c>
      <c r="B200" s="76">
        <v>2040</v>
      </c>
      <c r="C200" s="76" t="s">
        <v>530</v>
      </c>
      <c r="D200" s="76">
        <v>116</v>
      </c>
      <c r="E200" s="76">
        <v>6</v>
      </c>
      <c r="F200" s="27" t="s">
        <v>531</v>
      </c>
      <c r="G200" s="27" t="s">
        <v>532</v>
      </c>
      <c r="H200" s="28">
        <v>65.3</v>
      </c>
      <c r="I200" s="44">
        <f t="shared" si="20"/>
        <v>39.18</v>
      </c>
      <c r="J200" s="44">
        <v>76.28</v>
      </c>
      <c r="K200" s="44">
        <f t="shared" si="21"/>
        <v>30.512</v>
      </c>
      <c r="L200" s="44">
        <f t="shared" si="22"/>
        <v>69.69200000000001</v>
      </c>
      <c r="M200" s="27" t="e">
        <f aca="true" t="shared" si="24" ref="M200:M207">RANK(L200,$L$113:$L$120)</f>
        <v>#N/A</v>
      </c>
      <c r="N200" s="76" t="s">
        <v>601</v>
      </c>
    </row>
    <row r="201" spans="1:14" ht="14.25">
      <c r="A201" s="76"/>
      <c r="B201" s="76"/>
      <c r="C201" s="76"/>
      <c r="D201" s="76"/>
      <c r="E201" s="76"/>
      <c r="F201" s="27" t="s">
        <v>533</v>
      </c>
      <c r="G201" s="27" t="s">
        <v>534</v>
      </c>
      <c r="H201" s="28">
        <v>57.7</v>
      </c>
      <c r="I201" s="44">
        <f t="shared" si="20"/>
        <v>34.62</v>
      </c>
      <c r="J201" s="44">
        <v>87.2</v>
      </c>
      <c r="K201" s="44">
        <f t="shared" si="21"/>
        <v>34.88</v>
      </c>
      <c r="L201" s="44">
        <f t="shared" si="22"/>
        <v>69.5</v>
      </c>
      <c r="M201" s="27" t="e">
        <f t="shared" si="24"/>
        <v>#N/A</v>
      </c>
      <c r="N201" s="85"/>
    </row>
    <row r="202" spans="1:14" ht="14.25">
      <c r="A202" s="76"/>
      <c r="B202" s="76"/>
      <c r="C202" s="76"/>
      <c r="D202" s="76"/>
      <c r="E202" s="76"/>
      <c r="F202" s="27" t="s">
        <v>537</v>
      </c>
      <c r="G202" s="27" t="s">
        <v>538</v>
      </c>
      <c r="H202" s="28">
        <v>56.9</v>
      </c>
      <c r="I202" s="44">
        <f t="shared" si="20"/>
        <v>34.14</v>
      </c>
      <c r="J202" s="44">
        <v>82.3</v>
      </c>
      <c r="K202" s="44">
        <f t="shared" si="21"/>
        <v>32.92</v>
      </c>
      <c r="L202" s="44">
        <f t="shared" si="22"/>
        <v>67.06</v>
      </c>
      <c r="M202" s="27" t="e">
        <f t="shared" si="24"/>
        <v>#N/A</v>
      </c>
      <c r="N202" s="85"/>
    </row>
    <row r="203" spans="1:14" ht="14.25">
      <c r="A203" s="76"/>
      <c r="B203" s="76"/>
      <c r="C203" s="76"/>
      <c r="D203" s="76"/>
      <c r="E203" s="76"/>
      <c r="F203" s="27" t="s">
        <v>535</v>
      </c>
      <c r="G203" s="27" t="s">
        <v>536</v>
      </c>
      <c r="H203" s="28">
        <v>57</v>
      </c>
      <c r="I203" s="44">
        <f t="shared" si="20"/>
        <v>34.199999999999996</v>
      </c>
      <c r="J203" s="44">
        <v>79.1</v>
      </c>
      <c r="K203" s="44">
        <f t="shared" si="21"/>
        <v>31.64</v>
      </c>
      <c r="L203" s="44">
        <f t="shared" si="22"/>
        <v>65.84</v>
      </c>
      <c r="M203" s="27" t="e">
        <f t="shared" si="24"/>
        <v>#N/A</v>
      </c>
      <c r="N203" s="85"/>
    </row>
    <row r="204" spans="1:14" ht="14.25">
      <c r="A204" s="76"/>
      <c r="B204" s="76"/>
      <c r="C204" s="76"/>
      <c r="D204" s="76"/>
      <c r="E204" s="76"/>
      <c r="F204" s="27" t="s">
        <v>539</v>
      </c>
      <c r="G204" s="27" t="s">
        <v>540</v>
      </c>
      <c r="H204" s="28">
        <v>43.3</v>
      </c>
      <c r="I204" s="44">
        <f t="shared" si="20"/>
        <v>25.979999999999997</v>
      </c>
      <c r="J204" s="44">
        <v>75.8</v>
      </c>
      <c r="K204" s="44">
        <f t="shared" si="21"/>
        <v>30.32</v>
      </c>
      <c r="L204" s="44">
        <f t="shared" si="22"/>
        <v>56.3</v>
      </c>
      <c r="M204" s="27" t="e">
        <f t="shared" si="24"/>
        <v>#N/A</v>
      </c>
      <c r="N204" s="85"/>
    </row>
    <row r="205" spans="1:14" ht="14.25">
      <c r="A205" s="76"/>
      <c r="B205" s="76"/>
      <c r="C205" s="76"/>
      <c r="D205" s="76"/>
      <c r="E205" s="76"/>
      <c r="F205" s="27" t="s">
        <v>541</v>
      </c>
      <c r="G205" s="27" t="s">
        <v>542</v>
      </c>
      <c r="H205" s="28">
        <v>28.9</v>
      </c>
      <c r="I205" s="44">
        <f t="shared" si="20"/>
        <v>17.34</v>
      </c>
      <c r="J205" s="44">
        <v>75</v>
      </c>
      <c r="K205" s="44">
        <f t="shared" si="21"/>
        <v>30</v>
      </c>
      <c r="L205" s="44">
        <f t="shared" si="22"/>
        <v>47.34</v>
      </c>
      <c r="M205" s="27" t="e">
        <f t="shared" si="24"/>
        <v>#N/A</v>
      </c>
      <c r="N205" s="85"/>
    </row>
    <row r="206" spans="1:14" ht="14.25">
      <c r="A206" s="76"/>
      <c r="B206" s="76"/>
      <c r="C206" s="76"/>
      <c r="D206" s="76"/>
      <c r="E206" s="76"/>
      <c r="F206" s="27" t="s">
        <v>543</v>
      </c>
      <c r="G206" s="27" t="s">
        <v>544</v>
      </c>
      <c r="H206" s="28">
        <v>23.3</v>
      </c>
      <c r="I206" s="44">
        <f t="shared" si="20"/>
        <v>13.98</v>
      </c>
      <c r="J206" s="44">
        <v>78.7</v>
      </c>
      <c r="K206" s="44">
        <f t="shared" si="21"/>
        <v>31.480000000000004</v>
      </c>
      <c r="L206" s="44">
        <f t="shared" si="22"/>
        <v>45.46000000000001</v>
      </c>
      <c r="M206" s="27" t="e">
        <f t="shared" si="24"/>
        <v>#N/A</v>
      </c>
      <c r="N206" s="29"/>
    </row>
    <row r="207" spans="1:14" ht="14.25">
      <c r="A207" s="76"/>
      <c r="B207" s="76"/>
      <c r="C207" s="76"/>
      <c r="D207" s="76"/>
      <c r="E207" s="76"/>
      <c r="F207" s="27" t="s">
        <v>545</v>
      </c>
      <c r="G207" s="27" t="s">
        <v>546</v>
      </c>
      <c r="H207" s="28">
        <v>19.1</v>
      </c>
      <c r="I207" s="44">
        <f t="shared" si="20"/>
        <v>11.46</v>
      </c>
      <c r="J207" s="44">
        <v>81.2</v>
      </c>
      <c r="K207" s="44">
        <f t="shared" si="21"/>
        <v>32.480000000000004</v>
      </c>
      <c r="L207" s="44">
        <f t="shared" si="22"/>
        <v>43.940000000000005</v>
      </c>
      <c r="M207" s="27" t="e">
        <f t="shared" si="24"/>
        <v>#N/A</v>
      </c>
      <c r="N207" s="29"/>
    </row>
    <row r="208" spans="1:14" ht="14.25">
      <c r="A208" s="85" t="s">
        <v>547</v>
      </c>
      <c r="B208" s="29">
        <v>2040</v>
      </c>
      <c r="C208" s="29" t="s">
        <v>548</v>
      </c>
      <c r="D208" s="27">
        <v>117</v>
      </c>
      <c r="E208" s="27">
        <v>1</v>
      </c>
      <c r="F208" s="27" t="s">
        <v>275</v>
      </c>
      <c r="G208" s="27" t="s">
        <v>276</v>
      </c>
      <c r="H208" s="28">
        <v>44.7</v>
      </c>
      <c r="I208" s="39">
        <f t="shared" si="20"/>
        <v>26.82</v>
      </c>
      <c r="J208" s="39">
        <v>87.76</v>
      </c>
      <c r="K208" s="39">
        <f t="shared" si="21"/>
        <v>35.104000000000006</v>
      </c>
      <c r="L208" s="39">
        <f t="shared" si="22"/>
        <v>61.92400000000001</v>
      </c>
      <c r="M208" s="29">
        <v>1</v>
      </c>
      <c r="N208" s="29" t="s">
        <v>600</v>
      </c>
    </row>
    <row r="209" spans="1:14" ht="14.25">
      <c r="A209" s="85"/>
      <c r="B209" s="29">
        <v>2040</v>
      </c>
      <c r="C209" s="85" t="s">
        <v>549</v>
      </c>
      <c r="D209" s="76">
        <v>119</v>
      </c>
      <c r="E209" s="76">
        <v>1</v>
      </c>
      <c r="F209" s="27" t="s">
        <v>550</v>
      </c>
      <c r="G209" s="27" t="s">
        <v>551</v>
      </c>
      <c r="H209" s="28">
        <v>42.1</v>
      </c>
      <c r="I209" s="39">
        <f t="shared" si="20"/>
        <v>25.26</v>
      </c>
      <c r="J209" s="39">
        <v>83</v>
      </c>
      <c r="K209" s="39">
        <f t="shared" si="21"/>
        <v>33.2</v>
      </c>
      <c r="L209" s="39">
        <f t="shared" si="22"/>
        <v>58.46000000000001</v>
      </c>
      <c r="M209" s="29">
        <v>1</v>
      </c>
      <c r="N209" s="29" t="s">
        <v>600</v>
      </c>
    </row>
    <row r="210" spans="1:14" ht="14.25">
      <c r="A210" s="85"/>
      <c r="B210" s="29">
        <v>2040</v>
      </c>
      <c r="C210" s="85"/>
      <c r="D210" s="76"/>
      <c r="E210" s="76"/>
      <c r="F210" s="27" t="s">
        <v>552</v>
      </c>
      <c r="G210" s="27" t="s">
        <v>553</v>
      </c>
      <c r="H210" s="28">
        <v>30.9</v>
      </c>
      <c r="I210" s="39">
        <f t="shared" si="20"/>
        <v>18.54</v>
      </c>
      <c r="J210" s="39">
        <v>80</v>
      </c>
      <c r="K210" s="39">
        <f t="shared" si="21"/>
        <v>32</v>
      </c>
      <c r="L210" s="39">
        <f t="shared" si="22"/>
        <v>50.54</v>
      </c>
      <c r="M210" s="29">
        <v>2</v>
      </c>
      <c r="N210" s="29"/>
    </row>
    <row r="211" spans="1:14" ht="14.25">
      <c r="A211" s="85" t="s">
        <v>554</v>
      </c>
      <c r="B211" s="29">
        <v>2040</v>
      </c>
      <c r="C211" s="76" t="s">
        <v>572</v>
      </c>
      <c r="D211" s="85">
        <v>120</v>
      </c>
      <c r="E211" s="85">
        <v>1</v>
      </c>
      <c r="F211" s="29" t="s">
        <v>555</v>
      </c>
      <c r="G211" s="29" t="s">
        <v>556</v>
      </c>
      <c r="H211" s="30">
        <v>57.3</v>
      </c>
      <c r="I211" s="39">
        <f t="shared" si="20"/>
        <v>34.379999999999995</v>
      </c>
      <c r="J211" s="39">
        <v>87</v>
      </c>
      <c r="K211" s="39">
        <f t="shared" si="21"/>
        <v>34.800000000000004</v>
      </c>
      <c r="L211" s="39">
        <f t="shared" si="22"/>
        <v>69.18</v>
      </c>
      <c r="M211" s="29">
        <v>1</v>
      </c>
      <c r="N211" s="29" t="s">
        <v>600</v>
      </c>
    </row>
    <row r="212" spans="1:14" ht="14.25">
      <c r="A212" s="85"/>
      <c r="B212" s="29">
        <v>2040</v>
      </c>
      <c r="C212" s="76"/>
      <c r="D212" s="85"/>
      <c r="E212" s="85"/>
      <c r="F212" s="29" t="s">
        <v>557</v>
      </c>
      <c r="G212" s="29" t="s">
        <v>558</v>
      </c>
      <c r="H212" s="30">
        <v>54</v>
      </c>
      <c r="I212" s="39">
        <f t="shared" si="20"/>
        <v>32.4</v>
      </c>
      <c r="J212" s="39">
        <v>82</v>
      </c>
      <c r="K212" s="39">
        <f t="shared" si="21"/>
        <v>32.800000000000004</v>
      </c>
      <c r="L212" s="39">
        <f t="shared" si="22"/>
        <v>65.2</v>
      </c>
      <c r="M212" s="29">
        <v>2</v>
      </c>
      <c r="N212" s="29"/>
    </row>
    <row r="213" spans="1:14" ht="14.25">
      <c r="A213" s="85"/>
      <c r="B213" s="29">
        <v>2040</v>
      </c>
      <c r="C213" s="85" t="s">
        <v>559</v>
      </c>
      <c r="D213" s="85">
        <v>121</v>
      </c>
      <c r="E213" s="85">
        <v>1</v>
      </c>
      <c r="F213" s="29" t="s">
        <v>560</v>
      </c>
      <c r="G213" s="29" t="s">
        <v>561</v>
      </c>
      <c r="H213" s="30">
        <v>55.3</v>
      </c>
      <c r="I213" s="39">
        <f t="shared" si="20"/>
        <v>33.18</v>
      </c>
      <c r="J213" s="39">
        <v>82.6</v>
      </c>
      <c r="K213" s="39">
        <f t="shared" si="21"/>
        <v>33.04</v>
      </c>
      <c r="L213" s="39">
        <f t="shared" si="22"/>
        <v>66.22</v>
      </c>
      <c r="M213" s="29">
        <v>1</v>
      </c>
      <c r="N213" s="29" t="s">
        <v>600</v>
      </c>
    </row>
    <row r="214" spans="1:14" ht="14.25">
      <c r="A214" s="85"/>
      <c r="B214" s="29">
        <v>2040</v>
      </c>
      <c r="C214" s="85"/>
      <c r="D214" s="85"/>
      <c r="E214" s="85"/>
      <c r="F214" s="29" t="s">
        <v>562</v>
      </c>
      <c r="G214" s="29" t="s">
        <v>563</v>
      </c>
      <c r="H214" s="30">
        <v>51.6</v>
      </c>
      <c r="I214" s="39">
        <f t="shared" si="20"/>
        <v>30.96</v>
      </c>
      <c r="J214" s="39">
        <v>83.2</v>
      </c>
      <c r="K214" s="39">
        <f t="shared" si="21"/>
        <v>33.28</v>
      </c>
      <c r="L214" s="39">
        <f t="shared" si="22"/>
        <v>64.24000000000001</v>
      </c>
      <c r="M214" s="29">
        <v>2</v>
      </c>
      <c r="N214" s="29"/>
    </row>
    <row r="215" spans="1:14" ht="14.25">
      <c r="A215" s="85"/>
      <c r="B215" s="31">
        <v>2040</v>
      </c>
      <c r="C215" s="31" t="s">
        <v>564</v>
      </c>
      <c r="D215" s="31">
        <v>122</v>
      </c>
      <c r="E215" s="31">
        <v>1</v>
      </c>
      <c r="F215" s="31" t="s">
        <v>565</v>
      </c>
      <c r="G215" s="31" t="s">
        <v>566</v>
      </c>
      <c r="H215" s="32">
        <v>46</v>
      </c>
      <c r="I215" s="42">
        <f t="shared" si="20"/>
        <v>27.599999999999998</v>
      </c>
      <c r="J215" s="84" t="s">
        <v>184</v>
      </c>
      <c r="K215" s="84"/>
      <c r="L215" s="84"/>
      <c r="M215" s="84"/>
      <c r="N215" s="31" t="s">
        <v>602</v>
      </c>
    </row>
    <row r="216" spans="1:14" ht="14.25">
      <c r="A216" s="83" t="s">
        <v>185</v>
      </c>
      <c r="B216" s="72">
        <v>2041</v>
      </c>
      <c r="C216" s="83" t="s">
        <v>186</v>
      </c>
      <c r="D216" s="72">
        <v>101</v>
      </c>
      <c r="E216" s="72">
        <v>1</v>
      </c>
      <c r="F216" s="37" t="s">
        <v>187</v>
      </c>
      <c r="G216" s="37" t="s">
        <v>188</v>
      </c>
      <c r="H216" s="38">
        <v>65</v>
      </c>
      <c r="I216" s="12">
        <f t="shared" si="20"/>
        <v>39</v>
      </c>
      <c r="J216" s="38">
        <v>83.8</v>
      </c>
      <c r="K216" s="12">
        <f aca="true" t="shared" si="25" ref="K216:K232">J216*0.4</f>
        <v>33.52</v>
      </c>
      <c r="L216" s="12">
        <f aca="true" t="shared" si="26" ref="L216:L232">I216+K216</f>
        <v>72.52000000000001</v>
      </c>
      <c r="M216" s="37">
        <v>1</v>
      </c>
      <c r="N216" s="9" t="s">
        <v>603</v>
      </c>
    </row>
    <row r="217" spans="1:14" ht="14.25">
      <c r="A217" s="83"/>
      <c r="B217" s="72"/>
      <c r="C217" s="83"/>
      <c r="D217" s="72"/>
      <c r="E217" s="72"/>
      <c r="F217" s="11" t="s">
        <v>189</v>
      </c>
      <c r="G217" s="11" t="s">
        <v>190</v>
      </c>
      <c r="H217" s="12">
        <v>58</v>
      </c>
      <c r="I217" s="12">
        <f aca="true" t="shared" si="27" ref="I217:I253">H217*0.6</f>
        <v>34.8</v>
      </c>
      <c r="J217" s="12">
        <v>82.7</v>
      </c>
      <c r="K217" s="12">
        <f t="shared" si="25"/>
        <v>33.080000000000005</v>
      </c>
      <c r="L217" s="12">
        <f t="shared" si="26"/>
        <v>67.88</v>
      </c>
      <c r="M217" s="11">
        <v>2</v>
      </c>
      <c r="N217" s="9"/>
    </row>
    <row r="218" spans="1:14" ht="14.25">
      <c r="A218" s="83"/>
      <c r="B218" s="72"/>
      <c r="C218" s="83" t="s">
        <v>191</v>
      </c>
      <c r="D218" s="72">
        <v>102</v>
      </c>
      <c r="E218" s="72">
        <v>1</v>
      </c>
      <c r="F218" s="11" t="s">
        <v>192</v>
      </c>
      <c r="G218" s="11" t="s">
        <v>193</v>
      </c>
      <c r="H218" s="12">
        <v>58.9</v>
      </c>
      <c r="I218" s="12">
        <f t="shared" si="27"/>
        <v>35.339999999999996</v>
      </c>
      <c r="J218" s="12">
        <v>84.3</v>
      </c>
      <c r="K218" s="12">
        <f t="shared" si="25"/>
        <v>33.72</v>
      </c>
      <c r="L218" s="12">
        <f t="shared" si="26"/>
        <v>69.06</v>
      </c>
      <c r="M218" s="11">
        <v>1</v>
      </c>
      <c r="N218" s="9" t="s">
        <v>603</v>
      </c>
    </row>
    <row r="219" spans="1:14" ht="14.25">
      <c r="A219" s="83"/>
      <c r="B219" s="72"/>
      <c r="C219" s="83"/>
      <c r="D219" s="72"/>
      <c r="E219" s="72"/>
      <c r="F219" s="37" t="s">
        <v>194</v>
      </c>
      <c r="G219" s="37" t="s">
        <v>195</v>
      </c>
      <c r="H219" s="38">
        <v>59.4</v>
      </c>
      <c r="I219" s="12">
        <f t="shared" si="27"/>
        <v>35.64</v>
      </c>
      <c r="J219" s="38">
        <v>80.3</v>
      </c>
      <c r="K219" s="12">
        <f t="shared" si="25"/>
        <v>32.12</v>
      </c>
      <c r="L219" s="12">
        <f t="shared" si="26"/>
        <v>67.75999999999999</v>
      </c>
      <c r="M219" s="37">
        <v>2</v>
      </c>
      <c r="N219" s="9"/>
    </row>
    <row r="220" spans="1:14" ht="14.25">
      <c r="A220" s="77" t="s">
        <v>196</v>
      </c>
      <c r="B220" s="72">
        <v>2042</v>
      </c>
      <c r="C220" s="77" t="s">
        <v>197</v>
      </c>
      <c r="D220" s="72">
        <v>101</v>
      </c>
      <c r="E220" s="72">
        <v>3</v>
      </c>
      <c r="F220" s="37" t="s">
        <v>198</v>
      </c>
      <c r="G220" s="37" t="s">
        <v>199</v>
      </c>
      <c r="H220" s="38">
        <v>58.7</v>
      </c>
      <c r="I220" s="12">
        <f t="shared" si="27"/>
        <v>35.22</v>
      </c>
      <c r="J220" s="38">
        <v>84.3</v>
      </c>
      <c r="K220" s="12">
        <f t="shared" si="25"/>
        <v>33.72</v>
      </c>
      <c r="L220" s="12">
        <f t="shared" si="26"/>
        <v>68.94</v>
      </c>
      <c r="M220" s="37">
        <v>1</v>
      </c>
      <c r="N220" s="72" t="s">
        <v>603</v>
      </c>
    </row>
    <row r="221" spans="1:14" ht="14.25">
      <c r="A221" s="77"/>
      <c r="B221" s="72"/>
      <c r="C221" s="77"/>
      <c r="D221" s="72"/>
      <c r="E221" s="72"/>
      <c r="F221" s="11" t="s">
        <v>200</v>
      </c>
      <c r="G221" s="11" t="s">
        <v>201</v>
      </c>
      <c r="H221" s="12">
        <v>55.7</v>
      </c>
      <c r="I221" s="12">
        <f t="shared" si="27"/>
        <v>33.42</v>
      </c>
      <c r="J221" s="12">
        <v>82.9</v>
      </c>
      <c r="K221" s="12">
        <f t="shared" si="25"/>
        <v>33.160000000000004</v>
      </c>
      <c r="L221" s="12">
        <f t="shared" si="26"/>
        <v>66.58000000000001</v>
      </c>
      <c r="M221" s="11">
        <v>2</v>
      </c>
      <c r="N221" s="72"/>
    </row>
    <row r="222" spans="1:14" ht="14.25">
      <c r="A222" s="77"/>
      <c r="B222" s="72"/>
      <c r="C222" s="77"/>
      <c r="D222" s="72"/>
      <c r="E222" s="72"/>
      <c r="F222" s="11" t="s">
        <v>202</v>
      </c>
      <c r="G222" s="11" t="s">
        <v>203</v>
      </c>
      <c r="H222" s="12">
        <v>53.9</v>
      </c>
      <c r="I222" s="12">
        <f t="shared" si="27"/>
        <v>32.339999999999996</v>
      </c>
      <c r="J222" s="12">
        <v>80.56</v>
      </c>
      <c r="K222" s="12">
        <f t="shared" si="25"/>
        <v>32.224000000000004</v>
      </c>
      <c r="L222" s="12">
        <f t="shared" si="26"/>
        <v>64.564</v>
      </c>
      <c r="M222" s="11">
        <v>3</v>
      </c>
      <c r="N222" s="72"/>
    </row>
    <row r="223" spans="1:14" ht="14.25">
      <c r="A223" s="77"/>
      <c r="B223" s="72"/>
      <c r="C223" s="77"/>
      <c r="D223" s="72"/>
      <c r="E223" s="72"/>
      <c r="F223" s="11" t="s">
        <v>204</v>
      </c>
      <c r="G223" s="11" t="s">
        <v>205</v>
      </c>
      <c r="H223" s="12">
        <v>49.7</v>
      </c>
      <c r="I223" s="12">
        <f t="shared" si="27"/>
        <v>29.82</v>
      </c>
      <c r="J223" s="12">
        <v>82.72</v>
      </c>
      <c r="K223" s="12">
        <f t="shared" si="25"/>
        <v>33.088</v>
      </c>
      <c r="L223" s="12">
        <f t="shared" si="26"/>
        <v>62.908</v>
      </c>
      <c r="M223" s="11">
        <v>4</v>
      </c>
      <c r="N223" s="9"/>
    </row>
    <row r="224" spans="1:14" ht="14.25">
      <c r="A224" s="77"/>
      <c r="B224" s="72"/>
      <c r="C224" s="77"/>
      <c r="D224" s="72"/>
      <c r="E224" s="72"/>
      <c r="F224" s="11" t="s">
        <v>206</v>
      </c>
      <c r="G224" s="11" t="s">
        <v>207</v>
      </c>
      <c r="H224" s="12">
        <v>48.8</v>
      </c>
      <c r="I224" s="12">
        <f t="shared" si="27"/>
        <v>29.279999999999998</v>
      </c>
      <c r="J224" s="12">
        <v>78.7</v>
      </c>
      <c r="K224" s="12">
        <f t="shared" si="25"/>
        <v>31.480000000000004</v>
      </c>
      <c r="L224" s="12">
        <f t="shared" si="26"/>
        <v>60.760000000000005</v>
      </c>
      <c r="M224" s="11">
        <v>5</v>
      </c>
      <c r="N224" s="9"/>
    </row>
    <row r="225" spans="1:14" ht="14.25">
      <c r="A225" s="77"/>
      <c r="B225" s="72"/>
      <c r="C225" s="77"/>
      <c r="D225" s="72"/>
      <c r="E225" s="72"/>
      <c r="F225" s="11" t="s">
        <v>280</v>
      </c>
      <c r="G225" s="11" t="s">
        <v>208</v>
      </c>
      <c r="H225" s="12">
        <v>46.6</v>
      </c>
      <c r="I225" s="12">
        <f t="shared" si="27"/>
        <v>27.96</v>
      </c>
      <c r="J225" s="12">
        <v>81.8</v>
      </c>
      <c r="K225" s="12">
        <f t="shared" si="25"/>
        <v>32.72</v>
      </c>
      <c r="L225" s="12">
        <f t="shared" si="26"/>
        <v>60.68</v>
      </c>
      <c r="M225" s="11">
        <v>6</v>
      </c>
      <c r="N225" s="9"/>
    </row>
    <row r="226" spans="1:14" ht="14.25">
      <c r="A226" s="77" t="s">
        <v>209</v>
      </c>
      <c r="B226" s="72">
        <v>2043</v>
      </c>
      <c r="C226" s="77" t="s">
        <v>210</v>
      </c>
      <c r="D226" s="72">
        <v>101</v>
      </c>
      <c r="E226" s="72">
        <v>1</v>
      </c>
      <c r="F226" s="37" t="s">
        <v>211</v>
      </c>
      <c r="G226" s="37" t="s">
        <v>212</v>
      </c>
      <c r="H226" s="38">
        <v>67.6</v>
      </c>
      <c r="I226" s="12">
        <f t="shared" si="27"/>
        <v>40.559999999999995</v>
      </c>
      <c r="J226" s="38">
        <v>82.6</v>
      </c>
      <c r="K226" s="12">
        <f t="shared" si="25"/>
        <v>33.04</v>
      </c>
      <c r="L226" s="12">
        <f t="shared" si="26"/>
        <v>73.6</v>
      </c>
      <c r="M226" s="37">
        <v>1</v>
      </c>
      <c r="N226" s="9" t="s">
        <v>600</v>
      </c>
    </row>
    <row r="227" spans="1:14" ht="14.25">
      <c r="A227" s="77"/>
      <c r="B227" s="72"/>
      <c r="C227" s="77"/>
      <c r="D227" s="72"/>
      <c r="E227" s="72"/>
      <c r="F227" s="11" t="s">
        <v>213</v>
      </c>
      <c r="G227" s="11" t="s">
        <v>214</v>
      </c>
      <c r="H227" s="12">
        <v>60.8</v>
      </c>
      <c r="I227" s="12">
        <f t="shared" si="27"/>
        <v>36.48</v>
      </c>
      <c r="J227" s="12">
        <v>86.7</v>
      </c>
      <c r="K227" s="12">
        <f t="shared" si="25"/>
        <v>34.68</v>
      </c>
      <c r="L227" s="12">
        <f t="shared" si="26"/>
        <v>71.16</v>
      </c>
      <c r="M227" s="11">
        <v>2</v>
      </c>
      <c r="N227" s="9"/>
    </row>
    <row r="228" spans="1:14" ht="14.25">
      <c r="A228" s="77" t="s">
        <v>215</v>
      </c>
      <c r="B228" s="72">
        <v>2044</v>
      </c>
      <c r="C228" s="77" t="s">
        <v>216</v>
      </c>
      <c r="D228" s="72">
        <v>101</v>
      </c>
      <c r="E228" s="72">
        <v>1</v>
      </c>
      <c r="F228" s="37" t="s">
        <v>217</v>
      </c>
      <c r="G228" s="37" t="s">
        <v>218</v>
      </c>
      <c r="H228" s="38">
        <v>59</v>
      </c>
      <c r="I228" s="12">
        <f t="shared" si="27"/>
        <v>35.4</v>
      </c>
      <c r="J228" s="38">
        <v>73.6</v>
      </c>
      <c r="K228" s="12">
        <f t="shared" si="25"/>
        <v>29.439999999999998</v>
      </c>
      <c r="L228" s="12">
        <f t="shared" si="26"/>
        <v>64.84</v>
      </c>
      <c r="M228" s="37">
        <v>1</v>
      </c>
      <c r="N228" s="9" t="s">
        <v>600</v>
      </c>
    </row>
    <row r="229" spans="1:14" ht="14.25">
      <c r="A229" s="77"/>
      <c r="B229" s="72"/>
      <c r="C229" s="77"/>
      <c r="D229" s="72"/>
      <c r="E229" s="72"/>
      <c r="F229" s="11" t="s">
        <v>219</v>
      </c>
      <c r="G229" s="11" t="s">
        <v>220</v>
      </c>
      <c r="H229" s="12">
        <v>48.5</v>
      </c>
      <c r="I229" s="12">
        <f t="shared" si="27"/>
        <v>29.099999999999998</v>
      </c>
      <c r="J229" s="12">
        <v>76.6</v>
      </c>
      <c r="K229" s="12">
        <f t="shared" si="25"/>
        <v>30.64</v>
      </c>
      <c r="L229" s="12">
        <f t="shared" si="26"/>
        <v>59.739999999999995</v>
      </c>
      <c r="M229" s="11">
        <v>2</v>
      </c>
      <c r="N229" s="9"/>
    </row>
    <row r="230" spans="1:14" ht="14.25">
      <c r="A230" s="83" t="s">
        <v>221</v>
      </c>
      <c r="B230" s="72">
        <v>2045</v>
      </c>
      <c r="C230" s="83" t="s">
        <v>222</v>
      </c>
      <c r="D230" s="72">
        <v>101</v>
      </c>
      <c r="E230" s="72">
        <v>2</v>
      </c>
      <c r="F230" s="37" t="s">
        <v>223</v>
      </c>
      <c r="G230" s="37" t="s">
        <v>224</v>
      </c>
      <c r="H230" s="38">
        <v>61.3</v>
      </c>
      <c r="I230" s="12">
        <f t="shared" si="27"/>
        <v>36.779999999999994</v>
      </c>
      <c r="J230" s="38">
        <v>85.6</v>
      </c>
      <c r="K230" s="12">
        <f t="shared" si="25"/>
        <v>34.24</v>
      </c>
      <c r="L230" s="12">
        <f t="shared" si="26"/>
        <v>71.02</v>
      </c>
      <c r="M230" s="37">
        <v>1</v>
      </c>
      <c r="N230" s="72" t="s">
        <v>603</v>
      </c>
    </row>
    <row r="231" spans="1:14" ht="14.25">
      <c r="A231" s="83"/>
      <c r="B231" s="72"/>
      <c r="C231" s="83"/>
      <c r="D231" s="72"/>
      <c r="E231" s="72"/>
      <c r="F231" s="11" t="s">
        <v>225</v>
      </c>
      <c r="G231" s="11" t="s">
        <v>226</v>
      </c>
      <c r="H231" s="12">
        <v>59.5</v>
      </c>
      <c r="I231" s="12">
        <f t="shared" si="27"/>
        <v>35.699999999999996</v>
      </c>
      <c r="J231" s="12">
        <v>85.7</v>
      </c>
      <c r="K231" s="12">
        <f t="shared" si="25"/>
        <v>34.28</v>
      </c>
      <c r="L231" s="12">
        <f t="shared" si="26"/>
        <v>69.97999999999999</v>
      </c>
      <c r="M231" s="11">
        <v>2</v>
      </c>
      <c r="N231" s="72"/>
    </row>
    <row r="232" spans="1:14" ht="14.25">
      <c r="A232" s="83"/>
      <c r="B232" s="72"/>
      <c r="C232" s="83"/>
      <c r="D232" s="72"/>
      <c r="E232" s="72"/>
      <c r="F232" s="11" t="s">
        <v>227</v>
      </c>
      <c r="G232" s="11" t="s">
        <v>228</v>
      </c>
      <c r="H232" s="12">
        <v>57.1</v>
      </c>
      <c r="I232" s="12">
        <f t="shared" si="27"/>
        <v>34.26</v>
      </c>
      <c r="J232" s="12">
        <v>82</v>
      </c>
      <c r="K232" s="12">
        <f t="shared" si="25"/>
        <v>32.800000000000004</v>
      </c>
      <c r="L232" s="12">
        <f t="shared" si="26"/>
        <v>67.06</v>
      </c>
      <c r="M232" s="11">
        <v>3</v>
      </c>
      <c r="N232" s="9"/>
    </row>
    <row r="233" spans="1:14" ht="14.25">
      <c r="A233" s="83"/>
      <c r="B233" s="72"/>
      <c r="C233" s="83"/>
      <c r="D233" s="72"/>
      <c r="E233" s="72"/>
      <c r="F233" s="57" t="s">
        <v>229</v>
      </c>
      <c r="G233" s="57" t="s">
        <v>230</v>
      </c>
      <c r="H233" s="58">
        <v>60.1</v>
      </c>
      <c r="I233" s="58">
        <f t="shared" si="27"/>
        <v>36.06</v>
      </c>
      <c r="J233" s="58" t="s">
        <v>608</v>
      </c>
      <c r="K233" s="58" t="s">
        <v>608</v>
      </c>
      <c r="L233" s="58" t="s">
        <v>608</v>
      </c>
      <c r="M233" s="57" t="s">
        <v>608</v>
      </c>
      <c r="N233" s="62"/>
    </row>
    <row r="234" spans="1:14" ht="14.25">
      <c r="A234" s="83"/>
      <c r="B234" s="72"/>
      <c r="C234" s="83" t="s">
        <v>231</v>
      </c>
      <c r="D234" s="72">
        <v>102</v>
      </c>
      <c r="E234" s="72">
        <v>1</v>
      </c>
      <c r="F234" s="11" t="s">
        <v>232</v>
      </c>
      <c r="G234" s="11" t="s">
        <v>233</v>
      </c>
      <c r="H234" s="12">
        <v>53</v>
      </c>
      <c r="I234" s="12">
        <f t="shared" si="27"/>
        <v>31.799999999999997</v>
      </c>
      <c r="J234" s="12">
        <v>84.2</v>
      </c>
      <c r="K234" s="12">
        <f aca="true" t="shared" si="28" ref="K234:K252">J234*0.4</f>
        <v>33.68</v>
      </c>
      <c r="L234" s="12">
        <f aca="true" t="shared" si="29" ref="L234:L252">I234+K234</f>
        <v>65.47999999999999</v>
      </c>
      <c r="M234" s="11">
        <v>1</v>
      </c>
      <c r="N234" s="9" t="s">
        <v>600</v>
      </c>
    </row>
    <row r="235" spans="1:14" ht="14.25">
      <c r="A235" s="83"/>
      <c r="B235" s="72"/>
      <c r="C235" s="83"/>
      <c r="D235" s="72"/>
      <c r="E235" s="72"/>
      <c r="F235" s="37" t="s">
        <v>234</v>
      </c>
      <c r="G235" s="37" t="s">
        <v>235</v>
      </c>
      <c r="H235" s="38">
        <v>54.3</v>
      </c>
      <c r="I235" s="12">
        <f t="shared" si="27"/>
        <v>32.58</v>
      </c>
      <c r="J235" s="38">
        <v>81.7</v>
      </c>
      <c r="K235" s="12">
        <f t="shared" si="28"/>
        <v>32.68</v>
      </c>
      <c r="L235" s="12">
        <f t="shared" si="29"/>
        <v>65.25999999999999</v>
      </c>
      <c r="M235" s="37">
        <v>2</v>
      </c>
      <c r="N235" s="9"/>
    </row>
    <row r="236" spans="1:14" ht="14.25">
      <c r="A236" s="83" t="s">
        <v>236</v>
      </c>
      <c r="B236" s="72">
        <v>2046</v>
      </c>
      <c r="C236" s="83" t="s">
        <v>237</v>
      </c>
      <c r="D236" s="72">
        <v>101</v>
      </c>
      <c r="E236" s="72">
        <v>1</v>
      </c>
      <c r="F236" s="37" t="s">
        <v>238</v>
      </c>
      <c r="G236" s="37" t="s">
        <v>239</v>
      </c>
      <c r="H236" s="38">
        <v>74.9</v>
      </c>
      <c r="I236" s="12">
        <f t="shared" si="27"/>
        <v>44.940000000000005</v>
      </c>
      <c r="J236" s="38">
        <v>84</v>
      </c>
      <c r="K236" s="12">
        <f t="shared" si="28"/>
        <v>33.6</v>
      </c>
      <c r="L236" s="12">
        <f t="shared" si="29"/>
        <v>78.54</v>
      </c>
      <c r="M236" s="37">
        <v>1</v>
      </c>
      <c r="N236" s="9" t="s">
        <v>600</v>
      </c>
    </row>
    <row r="237" spans="1:14" ht="14.25">
      <c r="A237" s="83"/>
      <c r="B237" s="72"/>
      <c r="C237" s="83"/>
      <c r="D237" s="72"/>
      <c r="E237" s="72"/>
      <c r="F237" s="11" t="s">
        <v>240</v>
      </c>
      <c r="G237" s="11" t="s">
        <v>241</v>
      </c>
      <c r="H237" s="12">
        <v>63.9</v>
      </c>
      <c r="I237" s="12">
        <f t="shared" si="27"/>
        <v>38.339999999999996</v>
      </c>
      <c r="J237" s="12">
        <v>83.2</v>
      </c>
      <c r="K237" s="12">
        <f t="shared" si="28"/>
        <v>33.28</v>
      </c>
      <c r="L237" s="12">
        <f t="shared" si="29"/>
        <v>71.62</v>
      </c>
      <c r="M237" s="11">
        <v>2</v>
      </c>
      <c r="N237" s="9"/>
    </row>
    <row r="238" spans="1:14" ht="14.25">
      <c r="A238" s="83" t="s">
        <v>242</v>
      </c>
      <c r="B238" s="72">
        <v>2047</v>
      </c>
      <c r="C238" s="83" t="s">
        <v>243</v>
      </c>
      <c r="D238" s="72">
        <v>101</v>
      </c>
      <c r="E238" s="72">
        <v>1</v>
      </c>
      <c r="F238" s="11" t="s">
        <v>244</v>
      </c>
      <c r="G238" s="11" t="s">
        <v>245</v>
      </c>
      <c r="H238" s="12">
        <v>50</v>
      </c>
      <c r="I238" s="12">
        <f t="shared" si="27"/>
        <v>30</v>
      </c>
      <c r="J238" s="12">
        <v>83.8</v>
      </c>
      <c r="K238" s="12">
        <f t="shared" si="28"/>
        <v>33.52</v>
      </c>
      <c r="L238" s="12">
        <f t="shared" si="29"/>
        <v>63.52</v>
      </c>
      <c r="M238" s="11">
        <v>1</v>
      </c>
      <c r="N238" s="9" t="s">
        <v>600</v>
      </c>
    </row>
    <row r="239" spans="1:14" ht="14.25">
      <c r="A239" s="83"/>
      <c r="B239" s="72"/>
      <c r="C239" s="83"/>
      <c r="D239" s="72"/>
      <c r="E239" s="72"/>
      <c r="F239" s="11" t="s">
        <v>281</v>
      </c>
      <c r="G239" s="11" t="s">
        <v>246</v>
      </c>
      <c r="H239" s="12">
        <v>46.5</v>
      </c>
      <c r="I239" s="12">
        <f t="shared" si="27"/>
        <v>27.9</v>
      </c>
      <c r="J239" s="12">
        <v>79.3</v>
      </c>
      <c r="K239" s="12">
        <f t="shared" si="28"/>
        <v>31.72</v>
      </c>
      <c r="L239" s="12">
        <f t="shared" si="29"/>
        <v>59.62</v>
      </c>
      <c r="M239" s="11">
        <v>2</v>
      </c>
      <c r="N239" s="9"/>
    </row>
    <row r="240" spans="1:14" ht="14.25">
      <c r="A240" s="77" t="s">
        <v>597</v>
      </c>
      <c r="B240" s="72">
        <v>2048</v>
      </c>
      <c r="C240" s="77" t="s">
        <v>606</v>
      </c>
      <c r="D240" s="72">
        <v>101</v>
      </c>
      <c r="E240" s="80">
        <v>7</v>
      </c>
      <c r="F240" s="37" t="s">
        <v>247</v>
      </c>
      <c r="G240" s="37" t="s">
        <v>248</v>
      </c>
      <c r="H240" s="12">
        <v>68.1</v>
      </c>
      <c r="I240" s="12">
        <f t="shared" si="27"/>
        <v>40.85999999999999</v>
      </c>
      <c r="J240" s="38">
        <v>84</v>
      </c>
      <c r="K240" s="12">
        <f t="shared" si="28"/>
        <v>33.6</v>
      </c>
      <c r="L240" s="12">
        <f t="shared" si="29"/>
        <v>74.46</v>
      </c>
      <c r="M240" s="37">
        <v>1</v>
      </c>
      <c r="N240" s="72" t="s">
        <v>603</v>
      </c>
    </row>
    <row r="241" spans="1:14" ht="14.25">
      <c r="A241" s="77"/>
      <c r="B241" s="72"/>
      <c r="C241" s="77"/>
      <c r="D241" s="72"/>
      <c r="E241" s="81"/>
      <c r="F241" s="11" t="s">
        <v>249</v>
      </c>
      <c r="G241" s="11" t="s">
        <v>250</v>
      </c>
      <c r="H241" s="12">
        <v>58.9</v>
      </c>
      <c r="I241" s="12">
        <f t="shared" si="27"/>
        <v>35.339999999999996</v>
      </c>
      <c r="J241" s="12">
        <v>88.2</v>
      </c>
      <c r="K241" s="12">
        <f t="shared" si="28"/>
        <v>35.28</v>
      </c>
      <c r="L241" s="12">
        <f t="shared" si="29"/>
        <v>70.62</v>
      </c>
      <c r="M241" s="11">
        <v>2</v>
      </c>
      <c r="N241" s="72"/>
    </row>
    <row r="242" spans="1:14" ht="14.25">
      <c r="A242" s="77"/>
      <c r="B242" s="72"/>
      <c r="C242" s="77"/>
      <c r="D242" s="72"/>
      <c r="E242" s="81"/>
      <c r="F242" s="11" t="s">
        <v>251</v>
      </c>
      <c r="G242" s="11" t="s">
        <v>252</v>
      </c>
      <c r="H242" s="12">
        <v>59.8</v>
      </c>
      <c r="I242" s="12">
        <f t="shared" si="27"/>
        <v>35.879999999999995</v>
      </c>
      <c r="J242" s="12">
        <v>85.7</v>
      </c>
      <c r="K242" s="12">
        <f t="shared" si="28"/>
        <v>34.28</v>
      </c>
      <c r="L242" s="12">
        <f t="shared" si="29"/>
        <v>70.16</v>
      </c>
      <c r="M242" s="11">
        <v>3</v>
      </c>
      <c r="N242" s="72"/>
    </row>
    <row r="243" spans="1:14" ht="14.25">
      <c r="A243" s="77"/>
      <c r="B243" s="72"/>
      <c r="C243" s="77"/>
      <c r="D243" s="72"/>
      <c r="E243" s="81"/>
      <c r="F243" s="11" t="s">
        <v>253</v>
      </c>
      <c r="G243" s="11" t="s">
        <v>254</v>
      </c>
      <c r="H243" s="12">
        <v>61</v>
      </c>
      <c r="I243" s="12">
        <f t="shared" si="27"/>
        <v>36.6</v>
      </c>
      <c r="J243" s="12">
        <v>81.4</v>
      </c>
      <c r="K243" s="12">
        <f t="shared" si="28"/>
        <v>32.56</v>
      </c>
      <c r="L243" s="12">
        <f t="shared" si="29"/>
        <v>69.16</v>
      </c>
      <c r="M243" s="37">
        <v>4</v>
      </c>
      <c r="N243" s="72"/>
    </row>
    <row r="244" spans="1:14" ht="14.25">
      <c r="A244" s="77"/>
      <c r="B244" s="72"/>
      <c r="C244" s="77"/>
      <c r="D244" s="72"/>
      <c r="E244" s="81"/>
      <c r="F244" s="11" t="s">
        <v>255</v>
      </c>
      <c r="G244" s="11" t="s">
        <v>256</v>
      </c>
      <c r="H244" s="12">
        <v>58.5</v>
      </c>
      <c r="I244" s="12">
        <f t="shared" si="27"/>
        <v>35.1</v>
      </c>
      <c r="J244" s="12">
        <v>83.4</v>
      </c>
      <c r="K244" s="12">
        <f t="shared" si="28"/>
        <v>33.36000000000001</v>
      </c>
      <c r="L244" s="12">
        <f t="shared" si="29"/>
        <v>68.46000000000001</v>
      </c>
      <c r="M244" s="11">
        <v>5</v>
      </c>
      <c r="N244" s="72"/>
    </row>
    <row r="245" spans="1:14" ht="14.25">
      <c r="A245" s="77" t="s">
        <v>598</v>
      </c>
      <c r="B245" s="72">
        <v>2048</v>
      </c>
      <c r="C245" s="77" t="s">
        <v>606</v>
      </c>
      <c r="D245" s="72">
        <v>101</v>
      </c>
      <c r="E245" s="81"/>
      <c r="F245" s="11" t="s">
        <v>257</v>
      </c>
      <c r="G245" s="11" t="s">
        <v>258</v>
      </c>
      <c r="H245" s="12">
        <v>56.8</v>
      </c>
      <c r="I245" s="12">
        <f t="shared" si="27"/>
        <v>34.08</v>
      </c>
      <c r="J245" s="12">
        <v>84.6</v>
      </c>
      <c r="K245" s="12">
        <f t="shared" si="28"/>
        <v>33.839999999999996</v>
      </c>
      <c r="L245" s="12">
        <f t="shared" si="29"/>
        <v>67.91999999999999</v>
      </c>
      <c r="M245" s="11">
        <v>6</v>
      </c>
      <c r="N245" s="72" t="s">
        <v>603</v>
      </c>
    </row>
    <row r="246" spans="1:14" ht="14.25">
      <c r="A246" s="77"/>
      <c r="B246" s="72"/>
      <c r="C246" s="77"/>
      <c r="D246" s="72"/>
      <c r="E246" s="81"/>
      <c r="F246" s="11" t="s">
        <v>259</v>
      </c>
      <c r="G246" s="11" t="s">
        <v>260</v>
      </c>
      <c r="H246" s="12">
        <v>57.9</v>
      </c>
      <c r="I246" s="12">
        <f t="shared" si="27"/>
        <v>34.739999999999995</v>
      </c>
      <c r="J246" s="12">
        <v>82.3</v>
      </c>
      <c r="K246" s="12">
        <f t="shared" si="28"/>
        <v>32.92</v>
      </c>
      <c r="L246" s="12">
        <f t="shared" si="29"/>
        <v>67.66</v>
      </c>
      <c r="M246" s="37">
        <v>7</v>
      </c>
      <c r="N246" s="72"/>
    </row>
    <row r="247" spans="1:14" ht="14.25">
      <c r="A247" s="77"/>
      <c r="B247" s="72"/>
      <c r="C247" s="77"/>
      <c r="D247" s="72"/>
      <c r="E247" s="81"/>
      <c r="F247" s="11" t="s">
        <v>261</v>
      </c>
      <c r="G247" s="11" t="s">
        <v>262</v>
      </c>
      <c r="H247" s="12">
        <v>59.2</v>
      </c>
      <c r="I247" s="12">
        <f t="shared" si="27"/>
        <v>35.52</v>
      </c>
      <c r="J247" s="12">
        <v>79.9</v>
      </c>
      <c r="K247" s="12">
        <f t="shared" si="28"/>
        <v>31.960000000000004</v>
      </c>
      <c r="L247" s="12">
        <f t="shared" si="29"/>
        <v>67.48</v>
      </c>
      <c r="M247" s="11">
        <v>8</v>
      </c>
      <c r="N247" s="6"/>
    </row>
    <row r="248" spans="1:14" ht="14.25">
      <c r="A248" s="77"/>
      <c r="B248" s="72"/>
      <c r="C248" s="77"/>
      <c r="D248" s="72"/>
      <c r="E248" s="81"/>
      <c r="F248" s="11" t="s">
        <v>263</v>
      </c>
      <c r="G248" s="11" t="s">
        <v>264</v>
      </c>
      <c r="H248" s="12">
        <v>56.1</v>
      </c>
      <c r="I248" s="12">
        <f t="shared" si="27"/>
        <v>33.66</v>
      </c>
      <c r="J248" s="12">
        <v>83.9</v>
      </c>
      <c r="K248" s="12">
        <f t="shared" si="28"/>
        <v>33.56</v>
      </c>
      <c r="L248" s="12">
        <f t="shared" si="29"/>
        <v>67.22</v>
      </c>
      <c r="M248" s="11">
        <v>9</v>
      </c>
      <c r="N248" s="6"/>
    </row>
    <row r="249" spans="1:14" ht="14.25">
      <c r="A249" s="77"/>
      <c r="B249" s="72"/>
      <c r="C249" s="77"/>
      <c r="D249" s="72"/>
      <c r="E249" s="81"/>
      <c r="F249" s="11" t="s">
        <v>265</v>
      </c>
      <c r="G249" s="11" t="s">
        <v>266</v>
      </c>
      <c r="H249" s="12">
        <v>57.1</v>
      </c>
      <c r="I249" s="12">
        <f t="shared" si="27"/>
        <v>34.26</v>
      </c>
      <c r="J249" s="12">
        <v>80.9</v>
      </c>
      <c r="K249" s="12">
        <f t="shared" si="28"/>
        <v>32.36000000000001</v>
      </c>
      <c r="L249" s="12">
        <f t="shared" si="29"/>
        <v>66.62</v>
      </c>
      <c r="M249" s="37">
        <v>10</v>
      </c>
      <c r="N249" s="6"/>
    </row>
    <row r="250" spans="1:14" ht="14.25">
      <c r="A250" s="77"/>
      <c r="B250" s="72"/>
      <c r="C250" s="77"/>
      <c r="D250" s="72"/>
      <c r="E250" s="81"/>
      <c r="F250" s="11" t="s">
        <v>267</v>
      </c>
      <c r="G250" s="11" t="s">
        <v>268</v>
      </c>
      <c r="H250" s="12">
        <v>56</v>
      </c>
      <c r="I250" s="12">
        <f t="shared" si="27"/>
        <v>33.6</v>
      </c>
      <c r="J250" s="12">
        <v>82.5</v>
      </c>
      <c r="K250" s="12">
        <f t="shared" si="28"/>
        <v>33</v>
      </c>
      <c r="L250" s="12">
        <f t="shared" si="29"/>
        <v>66.6</v>
      </c>
      <c r="M250" s="11">
        <v>11</v>
      </c>
      <c r="N250" s="6"/>
    </row>
    <row r="251" spans="1:14" ht="14.25">
      <c r="A251" s="77"/>
      <c r="B251" s="72"/>
      <c r="C251" s="77"/>
      <c r="D251" s="72"/>
      <c r="E251" s="81"/>
      <c r="F251" s="11" t="s">
        <v>282</v>
      </c>
      <c r="G251" s="11" t="s">
        <v>269</v>
      </c>
      <c r="H251" s="12">
        <v>55.5</v>
      </c>
      <c r="I251" s="12">
        <f t="shared" si="27"/>
        <v>33.3</v>
      </c>
      <c r="J251" s="12">
        <v>83.2</v>
      </c>
      <c r="K251" s="12">
        <f t="shared" si="28"/>
        <v>33.28</v>
      </c>
      <c r="L251" s="12">
        <f t="shared" si="29"/>
        <v>66.58</v>
      </c>
      <c r="M251" s="11">
        <v>12</v>
      </c>
      <c r="N251" s="6"/>
    </row>
    <row r="252" spans="1:14" ht="14.25">
      <c r="A252" s="77"/>
      <c r="B252" s="72"/>
      <c r="C252" s="77"/>
      <c r="D252" s="72"/>
      <c r="E252" s="81"/>
      <c r="F252" s="11" t="s">
        <v>270</v>
      </c>
      <c r="G252" s="11" t="s">
        <v>271</v>
      </c>
      <c r="H252" s="12">
        <v>57.1</v>
      </c>
      <c r="I252" s="12">
        <f t="shared" si="27"/>
        <v>34.26</v>
      </c>
      <c r="J252" s="12">
        <v>78.9</v>
      </c>
      <c r="K252" s="12">
        <f t="shared" si="28"/>
        <v>31.560000000000002</v>
      </c>
      <c r="L252" s="12">
        <f t="shared" si="29"/>
        <v>65.82</v>
      </c>
      <c r="M252" s="37">
        <v>13</v>
      </c>
      <c r="N252" s="6"/>
    </row>
    <row r="253" spans="1:14" ht="18.75" customHeight="1">
      <c r="A253" s="77"/>
      <c r="B253" s="72"/>
      <c r="C253" s="77"/>
      <c r="D253" s="72"/>
      <c r="E253" s="82"/>
      <c r="F253" s="57" t="s">
        <v>272</v>
      </c>
      <c r="G253" s="57" t="s">
        <v>273</v>
      </c>
      <c r="H253" s="58">
        <v>56.1</v>
      </c>
      <c r="I253" s="58">
        <f t="shared" si="27"/>
        <v>33.66</v>
      </c>
      <c r="J253" s="58" t="s">
        <v>184</v>
      </c>
      <c r="K253" s="58" t="s">
        <v>184</v>
      </c>
      <c r="L253" s="58" t="s">
        <v>184</v>
      </c>
      <c r="M253" s="57" t="s">
        <v>184</v>
      </c>
      <c r="N253" s="59"/>
    </row>
    <row r="254" spans="1:14" ht="20.25" customHeight="1">
      <c r="A254" s="78" t="s">
        <v>605</v>
      </c>
      <c r="B254" s="72"/>
      <c r="C254" s="33" t="s">
        <v>274</v>
      </c>
      <c r="D254" s="9">
        <v>102</v>
      </c>
      <c r="E254" s="9">
        <v>1</v>
      </c>
      <c r="F254" s="14" t="s">
        <v>278</v>
      </c>
      <c r="G254" s="14" t="s">
        <v>279</v>
      </c>
      <c r="H254" s="15">
        <v>35.4</v>
      </c>
      <c r="I254" s="12">
        <f>H254*0.6</f>
        <v>21.24</v>
      </c>
      <c r="J254" s="13">
        <v>77.9</v>
      </c>
      <c r="K254" s="12">
        <f>J254*0.4</f>
        <v>31.160000000000004</v>
      </c>
      <c r="L254" s="12">
        <f>I254+K254</f>
        <v>52.400000000000006</v>
      </c>
      <c r="M254" s="9">
        <v>1</v>
      </c>
      <c r="N254" s="45" t="s">
        <v>600</v>
      </c>
    </row>
    <row r="255" spans="1:14" ht="23.25" customHeight="1">
      <c r="A255" s="79"/>
      <c r="B255" s="72"/>
      <c r="C255" s="33" t="s">
        <v>277</v>
      </c>
      <c r="D255" s="9">
        <v>103</v>
      </c>
      <c r="E255" s="9">
        <v>1</v>
      </c>
      <c r="F255" s="14" t="s">
        <v>607</v>
      </c>
      <c r="G255" s="14">
        <v>11280200209</v>
      </c>
      <c r="H255" s="15">
        <v>69.8</v>
      </c>
      <c r="I255" s="12">
        <f>H255*0.6</f>
        <v>41.879999999999995</v>
      </c>
      <c r="J255" s="13">
        <v>87.3</v>
      </c>
      <c r="K255" s="12">
        <f>J255*0.4</f>
        <v>34.92</v>
      </c>
      <c r="L255" s="12">
        <f>I255+K255</f>
        <v>76.8</v>
      </c>
      <c r="M255" s="9">
        <v>1</v>
      </c>
      <c r="N255" s="45" t="s">
        <v>600</v>
      </c>
    </row>
  </sheetData>
  <sheetProtection/>
  <mergeCells count="227">
    <mergeCell ref="B46:B59"/>
    <mergeCell ref="N4:N17"/>
    <mergeCell ref="N34:N38"/>
    <mergeCell ref="N42:N45"/>
    <mergeCell ref="N52:N56"/>
    <mergeCell ref="B42:B45"/>
    <mergeCell ref="C42:C45"/>
    <mergeCell ref="D42:D45"/>
    <mergeCell ref="B34:B41"/>
    <mergeCell ref="C34:C41"/>
    <mergeCell ref="D34:D41"/>
    <mergeCell ref="E34:E41"/>
    <mergeCell ref="J85:M85"/>
    <mergeCell ref="J67:M67"/>
    <mergeCell ref="J68:M68"/>
    <mergeCell ref="J79:M79"/>
    <mergeCell ref="J82:M82"/>
    <mergeCell ref="D81:D82"/>
    <mergeCell ref="E52:E61"/>
    <mergeCell ref="E42:E51"/>
    <mergeCell ref="C72:C73"/>
    <mergeCell ref="D72:D73"/>
    <mergeCell ref="E72:E73"/>
    <mergeCell ref="E65:E68"/>
    <mergeCell ref="D65:D68"/>
    <mergeCell ref="C65:C68"/>
    <mergeCell ref="C70:C71"/>
    <mergeCell ref="D70:D71"/>
    <mergeCell ref="E70:E71"/>
    <mergeCell ref="A1:N1"/>
    <mergeCell ref="B2:B3"/>
    <mergeCell ref="E62:E63"/>
    <mergeCell ref="D62:D63"/>
    <mergeCell ref="C62:C63"/>
    <mergeCell ref="L2:L3"/>
    <mergeCell ref="A2:A3"/>
    <mergeCell ref="C2:C3"/>
    <mergeCell ref="A4:A17"/>
    <mergeCell ref="M2:M3"/>
    <mergeCell ref="B4:B17"/>
    <mergeCell ref="C4:C17"/>
    <mergeCell ref="D4:D17"/>
    <mergeCell ref="N2:N3"/>
    <mergeCell ref="D2:D3"/>
    <mergeCell ref="G2:G3"/>
    <mergeCell ref="H2:I2"/>
    <mergeCell ref="J2:K2"/>
    <mergeCell ref="E2:E3"/>
    <mergeCell ref="F2:F3"/>
    <mergeCell ref="C81:C82"/>
    <mergeCell ref="E74:E75"/>
    <mergeCell ref="D74:D75"/>
    <mergeCell ref="C74:C75"/>
    <mergeCell ref="C76:C77"/>
    <mergeCell ref="D76:D77"/>
    <mergeCell ref="E76:E77"/>
    <mergeCell ref="A46:A59"/>
    <mergeCell ref="E87:E88"/>
    <mergeCell ref="D87:D88"/>
    <mergeCell ref="C87:C88"/>
    <mergeCell ref="E83:E84"/>
    <mergeCell ref="D83:D84"/>
    <mergeCell ref="C83:C84"/>
    <mergeCell ref="E85:E86"/>
    <mergeCell ref="D85:D86"/>
    <mergeCell ref="C85:C86"/>
    <mergeCell ref="A18:A31"/>
    <mergeCell ref="A32:A33"/>
    <mergeCell ref="A34:A41"/>
    <mergeCell ref="A42:A45"/>
    <mergeCell ref="A76:A84"/>
    <mergeCell ref="A85:A86"/>
    <mergeCell ref="A87:A88"/>
    <mergeCell ref="C46:C51"/>
    <mergeCell ref="C52:C59"/>
    <mergeCell ref="A60:A61"/>
    <mergeCell ref="C60:C61"/>
    <mergeCell ref="A62:A71"/>
    <mergeCell ref="A72:A73"/>
    <mergeCell ref="A74:A75"/>
    <mergeCell ref="D18:D31"/>
    <mergeCell ref="D32:D33"/>
    <mergeCell ref="B18:B31"/>
    <mergeCell ref="C18:C31"/>
    <mergeCell ref="B32:B33"/>
    <mergeCell ref="C32:C33"/>
    <mergeCell ref="C89:C103"/>
    <mergeCell ref="D89:D103"/>
    <mergeCell ref="E89:E115"/>
    <mergeCell ref="D46:D51"/>
    <mergeCell ref="D52:D59"/>
    <mergeCell ref="D60:D61"/>
    <mergeCell ref="E79:E80"/>
    <mergeCell ref="D79:D80"/>
    <mergeCell ref="C79:C80"/>
    <mergeCell ref="E81:E82"/>
    <mergeCell ref="N89:N102"/>
    <mergeCell ref="A104:A118"/>
    <mergeCell ref="B104:B118"/>
    <mergeCell ref="C104:C115"/>
    <mergeCell ref="D104:D115"/>
    <mergeCell ref="C116:C117"/>
    <mergeCell ref="D116:D117"/>
    <mergeCell ref="E116:E117"/>
    <mergeCell ref="A89:A103"/>
    <mergeCell ref="B89:B103"/>
    <mergeCell ref="D121:D133"/>
    <mergeCell ref="E121:E137"/>
    <mergeCell ref="A119:A120"/>
    <mergeCell ref="B119:B133"/>
    <mergeCell ref="C119:C120"/>
    <mergeCell ref="D119:D120"/>
    <mergeCell ref="N121:N129"/>
    <mergeCell ref="A134:A148"/>
    <mergeCell ref="B134:B148"/>
    <mergeCell ref="C134:C137"/>
    <mergeCell ref="D134:D137"/>
    <mergeCell ref="C138:C148"/>
    <mergeCell ref="D138:D148"/>
    <mergeCell ref="N138:N148"/>
    <mergeCell ref="A121:A133"/>
    <mergeCell ref="C121:C133"/>
    <mergeCell ref="N149:N161"/>
    <mergeCell ref="A164:A178"/>
    <mergeCell ref="B164:B178"/>
    <mergeCell ref="C164:C178"/>
    <mergeCell ref="D164:D178"/>
    <mergeCell ref="A149:A163"/>
    <mergeCell ref="B149:B163"/>
    <mergeCell ref="C149:C163"/>
    <mergeCell ref="D149:D163"/>
    <mergeCell ref="A179:A192"/>
    <mergeCell ref="B179:B192"/>
    <mergeCell ref="C179:C182"/>
    <mergeCell ref="D179:D182"/>
    <mergeCell ref="N183:N184"/>
    <mergeCell ref="C188:C192"/>
    <mergeCell ref="D188:D192"/>
    <mergeCell ref="N188:N192"/>
    <mergeCell ref="C183:C186"/>
    <mergeCell ref="D183:D186"/>
    <mergeCell ref="E183:E186"/>
    <mergeCell ref="A193:A199"/>
    <mergeCell ref="B193:B199"/>
    <mergeCell ref="C193:C195"/>
    <mergeCell ref="D193:D195"/>
    <mergeCell ref="N196:N197"/>
    <mergeCell ref="A200:A207"/>
    <mergeCell ref="B200:B207"/>
    <mergeCell ref="C200:C207"/>
    <mergeCell ref="D200:D207"/>
    <mergeCell ref="E200:E207"/>
    <mergeCell ref="N200:N205"/>
    <mergeCell ref="C196:C199"/>
    <mergeCell ref="D196:D199"/>
    <mergeCell ref="E196:E199"/>
    <mergeCell ref="A208:A210"/>
    <mergeCell ref="C209:C210"/>
    <mergeCell ref="D209:D210"/>
    <mergeCell ref="E209:E210"/>
    <mergeCell ref="C211:C212"/>
    <mergeCell ref="D211:D212"/>
    <mergeCell ref="E211:E212"/>
    <mergeCell ref="C213:C214"/>
    <mergeCell ref="D213:D214"/>
    <mergeCell ref="E213:E214"/>
    <mergeCell ref="J215:M215"/>
    <mergeCell ref="A216:A219"/>
    <mergeCell ref="B216:B219"/>
    <mergeCell ref="C216:C217"/>
    <mergeCell ref="D216:D217"/>
    <mergeCell ref="E216:E217"/>
    <mergeCell ref="C218:C219"/>
    <mergeCell ref="D218:D219"/>
    <mergeCell ref="E218:E219"/>
    <mergeCell ref="A211:A215"/>
    <mergeCell ref="N220:N222"/>
    <mergeCell ref="A226:A227"/>
    <mergeCell ref="B226:B227"/>
    <mergeCell ref="C226:C227"/>
    <mergeCell ref="D226:D227"/>
    <mergeCell ref="E226:E227"/>
    <mergeCell ref="A220:A225"/>
    <mergeCell ref="B220:B225"/>
    <mergeCell ref="C220:C225"/>
    <mergeCell ref="D220:D225"/>
    <mergeCell ref="A228:A229"/>
    <mergeCell ref="B228:B229"/>
    <mergeCell ref="C228:C229"/>
    <mergeCell ref="D228:D229"/>
    <mergeCell ref="A230:A235"/>
    <mergeCell ref="B230:B235"/>
    <mergeCell ref="C230:C233"/>
    <mergeCell ref="D230:D233"/>
    <mergeCell ref="C236:C237"/>
    <mergeCell ref="D236:D237"/>
    <mergeCell ref="N230:N231"/>
    <mergeCell ref="C234:C235"/>
    <mergeCell ref="D234:D235"/>
    <mergeCell ref="E234:E235"/>
    <mergeCell ref="E230:E233"/>
    <mergeCell ref="C240:C244"/>
    <mergeCell ref="D240:D244"/>
    <mergeCell ref="E236:E237"/>
    <mergeCell ref="A238:A239"/>
    <mergeCell ref="B238:B239"/>
    <mergeCell ref="C238:C239"/>
    <mergeCell ref="D238:D239"/>
    <mergeCell ref="E238:E239"/>
    <mergeCell ref="A236:A237"/>
    <mergeCell ref="B236:B237"/>
    <mergeCell ref="N240:N244"/>
    <mergeCell ref="A245:A253"/>
    <mergeCell ref="B245:B255"/>
    <mergeCell ref="C245:C253"/>
    <mergeCell ref="D245:D253"/>
    <mergeCell ref="N245:N246"/>
    <mergeCell ref="A254:A255"/>
    <mergeCell ref="A240:A244"/>
    <mergeCell ref="B240:B244"/>
    <mergeCell ref="E240:E253"/>
    <mergeCell ref="E4:E33"/>
    <mergeCell ref="E228:E229"/>
    <mergeCell ref="E220:E225"/>
    <mergeCell ref="E188:E195"/>
    <mergeCell ref="E138:E182"/>
    <mergeCell ref="E119:E120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122">
      <selection activeCell="A2" sqref="A2:N130"/>
    </sheetView>
  </sheetViews>
  <sheetFormatPr defaultColWidth="9.00390625" defaultRowHeight="14.25"/>
  <cols>
    <col min="1" max="1" width="9.75390625" style="34" customWidth="1"/>
    <col min="2" max="2" width="6.00390625" style="34" bestFit="1" customWidth="1"/>
    <col min="3" max="3" width="13.75390625" style="34" customWidth="1"/>
    <col min="4" max="4" width="10.25390625" style="34" bestFit="1" customWidth="1"/>
    <col min="5" max="5" width="5.875" style="34" customWidth="1"/>
    <col min="6" max="6" width="10.25390625" style="34" customWidth="1"/>
    <col min="7" max="7" width="12.75390625" style="34" bestFit="1" customWidth="1"/>
    <col min="8" max="8" width="10.25390625" style="34" bestFit="1" customWidth="1"/>
    <col min="9" max="9" width="9.375" style="34" bestFit="1" customWidth="1"/>
    <col min="10" max="10" width="10.25390625" style="34" bestFit="1" customWidth="1"/>
    <col min="11" max="11" width="9.00390625" style="34" customWidth="1"/>
    <col min="12" max="12" width="7.00390625" style="34" customWidth="1"/>
    <col min="13" max="13" width="7.625" style="34" customWidth="1"/>
    <col min="14" max="16384" width="9.00390625" style="34" customWidth="1"/>
  </cols>
  <sheetData>
    <row r="1" spans="1:14" ht="57.75" customHeight="1">
      <c r="A1" s="99" t="s">
        <v>302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21" customHeight="1">
      <c r="A2" s="98" t="s">
        <v>11</v>
      </c>
      <c r="B2" s="98" t="s">
        <v>573</v>
      </c>
      <c r="C2" s="98" t="s">
        <v>10</v>
      </c>
      <c r="D2" s="98" t="s">
        <v>0</v>
      </c>
      <c r="E2" s="98" t="s">
        <v>574</v>
      </c>
      <c r="F2" s="98" t="s">
        <v>6</v>
      </c>
      <c r="G2" s="98" t="s">
        <v>7</v>
      </c>
      <c r="H2" s="98" t="s">
        <v>2</v>
      </c>
      <c r="I2" s="98"/>
      <c r="J2" s="100" t="s">
        <v>1</v>
      </c>
      <c r="K2" s="100"/>
      <c r="L2" s="101" t="s">
        <v>8</v>
      </c>
      <c r="M2" s="98" t="s">
        <v>13</v>
      </c>
      <c r="N2" s="98" t="s">
        <v>9</v>
      </c>
    </row>
    <row r="3" spans="1:14" ht="21" customHeight="1">
      <c r="A3" s="98"/>
      <c r="B3" s="98"/>
      <c r="C3" s="98"/>
      <c r="D3" s="98"/>
      <c r="E3" s="98"/>
      <c r="F3" s="98"/>
      <c r="G3" s="98"/>
      <c r="H3" s="26" t="s">
        <v>3</v>
      </c>
      <c r="I3" s="26" t="s">
        <v>4</v>
      </c>
      <c r="J3" s="26" t="s">
        <v>3</v>
      </c>
      <c r="K3" s="26" t="s">
        <v>5</v>
      </c>
      <c r="L3" s="101"/>
      <c r="M3" s="98"/>
      <c r="N3" s="98"/>
    </row>
    <row r="4" spans="1:14" ht="24.75" customHeight="1">
      <c r="A4" s="86" t="s">
        <v>567</v>
      </c>
      <c r="B4" s="86">
        <v>2040</v>
      </c>
      <c r="C4" s="86" t="s">
        <v>576</v>
      </c>
      <c r="D4" s="76">
        <v>104</v>
      </c>
      <c r="E4" s="76">
        <v>14</v>
      </c>
      <c r="F4" s="27" t="s">
        <v>303</v>
      </c>
      <c r="G4" s="27" t="s">
        <v>304</v>
      </c>
      <c r="H4" s="28">
        <v>76.2</v>
      </c>
      <c r="I4" s="39">
        <f aca="true" t="shared" si="0" ref="I4:I35">H4*0.6</f>
        <v>45.72</v>
      </c>
      <c r="J4" s="39">
        <v>86.4</v>
      </c>
      <c r="K4" s="39">
        <f aca="true" t="shared" si="1" ref="K4:K51">J4*0.4</f>
        <v>34.56</v>
      </c>
      <c r="L4" s="39">
        <f aca="true" t="shared" si="2" ref="L4:L51">I4+K4</f>
        <v>80.28</v>
      </c>
      <c r="M4" s="29">
        <f aca="true" t="shared" si="3" ref="M4:M30">RANK(L4,$L$4:$L$30)</f>
        <v>1</v>
      </c>
      <c r="N4" s="76" t="s">
        <v>601</v>
      </c>
    </row>
    <row r="5" spans="1:14" ht="24.75" customHeight="1">
      <c r="A5" s="86"/>
      <c r="B5" s="86"/>
      <c r="C5" s="86"/>
      <c r="D5" s="76"/>
      <c r="E5" s="76"/>
      <c r="F5" s="27" t="s">
        <v>305</v>
      </c>
      <c r="G5" s="27" t="s">
        <v>306</v>
      </c>
      <c r="H5" s="28">
        <v>72.8</v>
      </c>
      <c r="I5" s="39">
        <f t="shared" si="0"/>
        <v>43.68</v>
      </c>
      <c r="J5" s="39">
        <v>81.5</v>
      </c>
      <c r="K5" s="39">
        <f t="shared" si="1"/>
        <v>32.6</v>
      </c>
      <c r="L5" s="39">
        <f t="shared" si="2"/>
        <v>76.28</v>
      </c>
      <c r="M5" s="29">
        <f t="shared" si="3"/>
        <v>2</v>
      </c>
      <c r="N5" s="76"/>
    </row>
    <row r="6" spans="1:14" ht="24.75" customHeight="1">
      <c r="A6" s="86"/>
      <c r="B6" s="86"/>
      <c r="C6" s="86"/>
      <c r="D6" s="76"/>
      <c r="E6" s="76"/>
      <c r="F6" s="27" t="s">
        <v>313</v>
      </c>
      <c r="G6" s="27" t="s">
        <v>314</v>
      </c>
      <c r="H6" s="28">
        <v>68.8</v>
      </c>
      <c r="I6" s="39">
        <f t="shared" si="0"/>
        <v>41.279999999999994</v>
      </c>
      <c r="J6" s="39">
        <v>84.8</v>
      </c>
      <c r="K6" s="39">
        <f t="shared" si="1"/>
        <v>33.92</v>
      </c>
      <c r="L6" s="39">
        <f t="shared" si="2"/>
        <v>75.19999999999999</v>
      </c>
      <c r="M6" s="29">
        <f t="shared" si="3"/>
        <v>3</v>
      </c>
      <c r="N6" s="76"/>
    </row>
    <row r="7" spans="1:14" ht="24.75" customHeight="1">
      <c r="A7" s="86"/>
      <c r="B7" s="86"/>
      <c r="C7" s="86"/>
      <c r="D7" s="76"/>
      <c r="E7" s="76"/>
      <c r="F7" s="27" t="s">
        <v>311</v>
      </c>
      <c r="G7" s="27" t="s">
        <v>312</v>
      </c>
      <c r="H7" s="28">
        <v>69.4</v>
      </c>
      <c r="I7" s="39">
        <f t="shared" si="0"/>
        <v>41.64</v>
      </c>
      <c r="J7" s="39">
        <v>82.1</v>
      </c>
      <c r="K7" s="39">
        <f t="shared" si="1"/>
        <v>32.839999999999996</v>
      </c>
      <c r="L7" s="39">
        <f t="shared" si="2"/>
        <v>74.47999999999999</v>
      </c>
      <c r="M7" s="29">
        <f t="shared" si="3"/>
        <v>4</v>
      </c>
      <c r="N7" s="76"/>
    </row>
    <row r="8" spans="1:14" ht="24.75" customHeight="1">
      <c r="A8" s="86"/>
      <c r="B8" s="86"/>
      <c r="C8" s="86"/>
      <c r="D8" s="76"/>
      <c r="E8" s="76"/>
      <c r="F8" s="27" t="s">
        <v>315</v>
      </c>
      <c r="G8" s="27" t="s">
        <v>316</v>
      </c>
      <c r="H8" s="28">
        <v>68.2</v>
      </c>
      <c r="I8" s="39">
        <f t="shared" si="0"/>
        <v>40.92</v>
      </c>
      <c r="J8" s="39">
        <v>83.7</v>
      </c>
      <c r="K8" s="39">
        <f t="shared" si="1"/>
        <v>33.480000000000004</v>
      </c>
      <c r="L8" s="39">
        <f t="shared" si="2"/>
        <v>74.4</v>
      </c>
      <c r="M8" s="29">
        <f t="shared" si="3"/>
        <v>5</v>
      </c>
      <c r="N8" s="76"/>
    </row>
    <row r="9" spans="1:14" ht="24.75" customHeight="1">
      <c r="A9" s="86"/>
      <c r="B9" s="86"/>
      <c r="C9" s="86"/>
      <c r="D9" s="76"/>
      <c r="E9" s="76"/>
      <c r="F9" s="27" t="s">
        <v>325</v>
      </c>
      <c r="G9" s="27" t="s">
        <v>326</v>
      </c>
      <c r="H9" s="28">
        <v>65.7</v>
      </c>
      <c r="I9" s="39">
        <f t="shared" si="0"/>
        <v>39.42</v>
      </c>
      <c r="J9" s="39">
        <v>86.62</v>
      </c>
      <c r="K9" s="39">
        <f t="shared" si="1"/>
        <v>34.648</v>
      </c>
      <c r="L9" s="39">
        <f t="shared" si="2"/>
        <v>74.06800000000001</v>
      </c>
      <c r="M9" s="29">
        <f t="shared" si="3"/>
        <v>6</v>
      </c>
      <c r="N9" s="76"/>
    </row>
    <row r="10" spans="1:14" ht="24.75" customHeight="1">
      <c r="A10" s="86"/>
      <c r="B10" s="86"/>
      <c r="C10" s="86"/>
      <c r="D10" s="76"/>
      <c r="E10" s="76"/>
      <c r="F10" s="27" t="s">
        <v>309</v>
      </c>
      <c r="G10" s="27" t="s">
        <v>310</v>
      </c>
      <c r="H10" s="28">
        <v>69.7</v>
      </c>
      <c r="I10" s="39">
        <f t="shared" si="0"/>
        <v>41.82</v>
      </c>
      <c r="J10" s="39">
        <v>79.3</v>
      </c>
      <c r="K10" s="39">
        <f>J10*0.4</f>
        <v>31.72</v>
      </c>
      <c r="L10" s="39">
        <f t="shared" si="2"/>
        <v>73.53999999999999</v>
      </c>
      <c r="M10" s="29">
        <f t="shared" si="3"/>
        <v>7</v>
      </c>
      <c r="N10" s="76"/>
    </row>
    <row r="11" spans="1:14" ht="24.75" customHeight="1">
      <c r="A11" s="86"/>
      <c r="B11" s="86"/>
      <c r="C11" s="86"/>
      <c r="D11" s="76"/>
      <c r="E11" s="76"/>
      <c r="F11" s="27" t="s">
        <v>317</v>
      </c>
      <c r="G11" s="27" t="s">
        <v>318</v>
      </c>
      <c r="H11" s="28">
        <v>67.1</v>
      </c>
      <c r="I11" s="39">
        <f t="shared" si="0"/>
        <v>40.26</v>
      </c>
      <c r="J11" s="39">
        <v>83.2</v>
      </c>
      <c r="K11" s="39">
        <f t="shared" si="1"/>
        <v>33.28</v>
      </c>
      <c r="L11" s="39">
        <f t="shared" si="2"/>
        <v>73.53999999999999</v>
      </c>
      <c r="M11" s="29">
        <f t="shared" si="3"/>
        <v>7</v>
      </c>
      <c r="N11" s="76"/>
    </row>
    <row r="12" spans="1:14" ht="24.75" customHeight="1">
      <c r="A12" s="86"/>
      <c r="B12" s="86"/>
      <c r="C12" s="86"/>
      <c r="D12" s="76"/>
      <c r="E12" s="76"/>
      <c r="F12" s="27" t="s">
        <v>321</v>
      </c>
      <c r="G12" s="27" t="s">
        <v>322</v>
      </c>
      <c r="H12" s="28">
        <v>66</v>
      </c>
      <c r="I12" s="39">
        <f t="shared" si="0"/>
        <v>39.6</v>
      </c>
      <c r="J12" s="39">
        <v>83.1</v>
      </c>
      <c r="K12" s="39">
        <f t="shared" si="1"/>
        <v>33.24</v>
      </c>
      <c r="L12" s="39">
        <f t="shared" si="2"/>
        <v>72.84</v>
      </c>
      <c r="M12" s="29">
        <f t="shared" si="3"/>
        <v>9</v>
      </c>
      <c r="N12" s="76"/>
    </row>
    <row r="13" spans="1:14" ht="24.75" customHeight="1">
      <c r="A13" s="86"/>
      <c r="B13" s="86"/>
      <c r="C13" s="86"/>
      <c r="D13" s="76"/>
      <c r="E13" s="76"/>
      <c r="F13" s="27" t="s">
        <v>329</v>
      </c>
      <c r="G13" s="27" t="s">
        <v>330</v>
      </c>
      <c r="H13" s="28">
        <v>64.4</v>
      </c>
      <c r="I13" s="39">
        <f t="shared" si="0"/>
        <v>38.64</v>
      </c>
      <c r="J13" s="39">
        <v>85.2</v>
      </c>
      <c r="K13" s="39">
        <f t="shared" si="1"/>
        <v>34.080000000000005</v>
      </c>
      <c r="L13" s="39">
        <f t="shared" si="2"/>
        <v>72.72</v>
      </c>
      <c r="M13" s="29">
        <f t="shared" si="3"/>
        <v>10</v>
      </c>
      <c r="N13" s="76"/>
    </row>
    <row r="14" spans="1:14" ht="24.75" customHeight="1">
      <c r="A14" s="86"/>
      <c r="B14" s="86"/>
      <c r="C14" s="86"/>
      <c r="D14" s="76"/>
      <c r="E14" s="76"/>
      <c r="F14" s="27" t="s">
        <v>307</v>
      </c>
      <c r="G14" s="27" t="s">
        <v>308</v>
      </c>
      <c r="H14" s="28">
        <v>70.3</v>
      </c>
      <c r="I14" s="39">
        <f t="shared" si="0"/>
        <v>42.18</v>
      </c>
      <c r="J14" s="39">
        <v>75.8</v>
      </c>
      <c r="K14" s="39">
        <f t="shared" si="1"/>
        <v>30.32</v>
      </c>
      <c r="L14" s="39">
        <f t="shared" si="2"/>
        <v>72.5</v>
      </c>
      <c r="M14" s="29">
        <f t="shared" si="3"/>
        <v>11</v>
      </c>
      <c r="N14" s="76"/>
    </row>
    <row r="15" spans="1:14" ht="24.75" customHeight="1">
      <c r="A15" s="86"/>
      <c r="B15" s="86"/>
      <c r="C15" s="86"/>
      <c r="D15" s="76"/>
      <c r="E15" s="76"/>
      <c r="F15" s="27" t="s">
        <v>319</v>
      </c>
      <c r="G15" s="27" t="s">
        <v>320</v>
      </c>
      <c r="H15" s="28">
        <v>66.1</v>
      </c>
      <c r="I15" s="39">
        <f t="shared" si="0"/>
        <v>39.66</v>
      </c>
      <c r="J15" s="39">
        <v>81.4</v>
      </c>
      <c r="K15" s="39">
        <f t="shared" si="1"/>
        <v>32.56</v>
      </c>
      <c r="L15" s="39">
        <f t="shared" si="2"/>
        <v>72.22</v>
      </c>
      <c r="M15" s="29">
        <f t="shared" si="3"/>
        <v>12</v>
      </c>
      <c r="N15" s="76"/>
    </row>
    <row r="16" spans="1:14" ht="24.75" customHeight="1">
      <c r="A16" s="86"/>
      <c r="B16" s="86"/>
      <c r="C16" s="86"/>
      <c r="D16" s="76"/>
      <c r="E16" s="76"/>
      <c r="F16" s="27" t="s">
        <v>327</v>
      </c>
      <c r="G16" s="27" t="s">
        <v>328</v>
      </c>
      <c r="H16" s="28">
        <v>64.8</v>
      </c>
      <c r="I16" s="39">
        <f t="shared" si="0"/>
        <v>38.879999999999995</v>
      </c>
      <c r="J16" s="39">
        <v>82.9</v>
      </c>
      <c r="K16" s="39">
        <f t="shared" si="1"/>
        <v>33.160000000000004</v>
      </c>
      <c r="L16" s="39">
        <f t="shared" si="2"/>
        <v>72.03999999999999</v>
      </c>
      <c r="M16" s="29">
        <f t="shared" si="3"/>
        <v>13</v>
      </c>
      <c r="N16" s="76"/>
    </row>
    <row r="17" spans="1:14" ht="24.75" customHeight="1">
      <c r="A17" s="86"/>
      <c r="B17" s="86"/>
      <c r="C17" s="86"/>
      <c r="D17" s="76"/>
      <c r="E17" s="76"/>
      <c r="F17" s="27" t="s">
        <v>323</v>
      </c>
      <c r="G17" s="27" t="s">
        <v>324</v>
      </c>
      <c r="H17" s="28">
        <v>65.8</v>
      </c>
      <c r="I17" s="39">
        <f t="shared" si="0"/>
        <v>39.48</v>
      </c>
      <c r="J17" s="39">
        <v>80.5</v>
      </c>
      <c r="K17" s="39">
        <f t="shared" si="1"/>
        <v>32.2</v>
      </c>
      <c r="L17" s="39">
        <f t="shared" si="2"/>
        <v>71.68</v>
      </c>
      <c r="M17" s="29">
        <f t="shared" si="3"/>
        <v>14</v>
      </c>
      <c r="N17" s="76"/>
    </row>
    <row r="18" spans="1:14" ht="24.75" customHeight="1">
      <c r="A18" s="86"/>
      <c r="B18" s="86"/>
      <c r="C18" s="86"/>
      <c r="D18" s="76"/>
      <c r="E18" s="76"/>
      <c r="F18" s="27" t="s">
        <v>337</v>
      </c>
      <c r="G18" s="27" t="s">
        <v>338</v>
      </c>
      <c r="H18" s="28">
        <v>58.6</v>
      </c>
      <c r="I18" s="39">
        <f t="shared" si="0"/>
        <v>35.16</v>
      </c>
      <c r="J18" s="39">
        <v>84.3</v>
      </c>
      <c r="K18" s="39">
        <f t="shared" si="1"/>
        <v>33.72</v>
      </c>
      <c r="L18" s="39">
        <f t="shared" si="2"/>
        <v>68.88</v>
      </c>
      <c r="M18" s="29">
        <f t="shared" si="3"/>
        <v>15</v>
      </c>
      <c r="N18" s="29"/>
    </row>
    <row r="19" spans="1:14" ht="24" customHeight="1">
      <c r="A19" s="86" t="s">
        <v>575</v>
      </c>
      <c r="B19" s="86">
        <v>2040</v>
      </c>
      <c r="C19" s="86" t="s">
        <v>577</v>
      </c>
      <c r="D19" s="76">
        <v>104</v>
      </c>
      <c r="E19" s="76">
        <v>14</v>
      </c>
      <c r="F19" s="27" t="s">
        <v>333</v>
      </c>
      <c r="G19" s="27" t="s">
        <v>334</v>
      </c>
      <c r="H19" s="28">
        <v>61.5</v>
      </c>
      <c r="I19" s="39">
        <f t="shared" si="0"/>
        <v>36.9</v>
      </c>
      <c r="J19" s="39">
        <v>79.2</v>
      </c>
      <c r="K19" s="39">
        <f t="shared" si="1"/>
        <v>31.680000000000003</v>
      </c>
      <c r="L19" s="39">
        <f t="shared" si="2"/>
        <v>68.58</v>
      </c>
      <c r="M19" s="29">
        <f t="shared" si="3"/>
        <v>16</v>
      </c>
      <c r="N19" s="29"/>
    </row>
    <row r="20" spans="1:14" ht="24" customHeight="1">
      <c r="A20" s="86"/>
      <c r="B20" s="86"/>
      <c r="C20" s="86"/>
      <c r="D20" s="76"/>
      <c r="E20" s="76"/>
      <c r="F20" s="27" t="s">
        <v>331</v>
      </c>
      <c r="G20" s="27" t="s">
        <v>332</v>
      </c>
      <c r="H20" s="28">
        <v>61.5</v>
      </c>
      <c r="I20" s="39">
        <f t="shared" si="0"/>
        <v>36.9</v>
      </c>
      <c r="J20" s="39">
        <v>76.88</v>
      </c>
      <c r="K20" s="39">
        <f t="shared" si="1"/>
        <v>30.752</v>
      </c>
      <c r="L20" s="39">
        <f t="shared" si="2"/>
        <v>67.652</v>
      </c>
      <c r="M20" s="29">
        <f t="shared" si="3"/>
        <v>17</v>
      </c>
      <c r="N20" s="29"/>
    </row>
    <row r="21" spans="1:14" ht="24" customHeight="1">
      <c r="A21" s="86"/>
      <c r="B21" s="86"/>
      <c r="C21" s="86"/>
      <c r="D21" s="76"/>
      <c r="E21" s="76"/>
      <c r="F21" s="27" t="s">
        <v>335</v>
      </c>
      <c r="G21" s="27" t="s">
        <v>336</v>
      </c>
      <c r="H21" s="28">
        <v>60.4</v>
      </c>
      <c r="I21" s="39">
        <f t="shared" si="0"/>
        <v>36.239999999999995</v>
      </c>
      <c r="J21" s="39">
        <v>78.4</v>
      </c>
      <c r="K21" s="39">
        <f t="shared" si="1"/>
        <v>31.360000000000003</v>
      </c>
      <c r="L21" s="39">
        <f t="shared" si="2"/>
        <v>67.6</v>
      </c>
      <c r="M21" s="29">
        <f t="shared" si="3"/>
        <v>18</v>
      </c>
      <c r="N21" s="29"/>
    </row>
    <row r="22" spans="1:14" ht="24" customHeight="1">
      <c r="A22" s="86"/>
      <c r="B22" s="86"/>
      <c r="C22" s="86"/>
      <c r="D22" s="76"/>
      <c r="E22" s="76"/>
      <c r="F22" s="27" t="s">
        <v>341</v>
      </c>
      <c r="G22" s="27" t="s">
        <v>342</v>
      </c>
      <c r="H22" s="28">
        <v>55.3</v>
      </c>
      <c r="I22" s="39">
        <f t="shared" si="0"/>
        <v>33.18</v>
      </c>
      <c r="J22" s="39">
        <v>83.2</v>
      </c>
      <c r="K22" s="39">
        <f t="shared" si="1"/>
        <v>33.28</v>
      </c>
      <c r="L22" s="39">
        <f t="shared" si="2"/>
        <v>66.46000000000001</v>
      </c>
      <c r="M22" s="29">
        <f t="shared" si="3"/>
        <v>19</v>
      </c>
      <c r="N22" s="29"/>
    </row>
    <row r="23" spans="1:14" ht="24" customHeight="1">
      <c r="A23" s="86"/>
      <c r="B23" s="86"/>
      <c r="C23" s="86"/>
      <c r="D23" s="76"/>
      <c r="E23" s="76"/>
      <c r="F23" s="27" t="s">
        <v>343</v>
      </c>
      <c r="G23" s="27" t="s">
        <v>344</v>
      </c>
      <c r="H23" s="28">
        <v>55</v>
      </c>
      <c r="I23" s="39">
        <f t="shared" si="0"/>
        <v>33</v>
      </c>
      <c r="J23" s="39">
        <v>78.5</v>
      </c>
      <c r="K23" s="39">
        <f t="shared" si="1"/>
        <v>31.400000000000002</v>
      </c>
      <c r="L23" s="39">
        <f t="shared" si="2"/>
        <v>64.4</v>
      </c>
      <c r="M23" s="29">
        <f t="shared" si="3"/>
        <v>20</v>
      </c>
      <c r="N23" s="29"/>
    </row>
    <row r="24" spans="1:14" ht="24" customHeight="1">
      <c r="A24" s="86"/>
      <c r="B24" s="86"/>
      <c r="C24" s="86"/>
      <c r="D24" s="76"/>
      <c r="E24" s="76"/>
      <c r="F24" s="27" t="s">
        <v>339</v>
      </c>
      <c r="G24" s="27" t="s">
        <v>340</v>
      </c>
      <c r="H24" s="28">
        <v>55.4</v>
      </c>
      <c r="I24" s="39">
        <f t="shared" si="0"/>
        <v>33.239999999999995</v>
      </c>
      <c r="J24" s="39">
        <v>77.1</v>
      </c>
      <c r="K24" s="39">
        <f t="shared" si="1"/>
        <v>30.84</v>
      </c>
      <c r="L24" s="39">
        <f t="shared" si="2"/>
        <v>64.08</v>
      </c>
      <c r="M24" s="29">
        <f t="shared" si="3"/>
        <v>21</v>
      </c>
      <c r="N24" s="29"/>
    </row>
    <row r="25" spans="1:14" ht="24" customHeight="1">
      <c r="A25" s="86"/>
      <c r="B25" s="86"/>
      <c r="C25" s="86"/>
      <c r="D25" s="76"/>
      <c r="E25" s="76"/>
      <c r="F25" s="27" t="s">
        <v>345</v>
      </c>
      <c r="G25" s="27" t="s">
        <v>346</v>
      </c>
      <c r="H25" s="28">
        <v>54.8</v>
      </c>
      <c r="I25" s="39">
        <f t="shared" si="0"/>
        <v>32.879999999999995</v>
      </c>
      <c r="J25" s="39">
        <v>78</v>
      </c>
      <c r="K25" s="39">
        <f t="shared" si="1"/>
        <v>31.200000000000003</v>
      </c>
      <c r="L25" s="39">
        <f t="shared" si="2"/>
        <v>64.08</v>
      </c>
      <c r="M25" s="29">
        <f t="shared" si="3"/>
        <v>21</v>
      </c>
      <c r="N25" s="29"/>
    </row>
    <row r="26" spans="1:14" ht="24" customHeight="1">
      <c r="A26" s="86"/>
      <c r="B26" s="86"/>
      <c r="C26" s="86"/>
      <c r="D26" s="76"/>
      <c r="E26" s="76"/>
      <c r="F26" s="27" t="s">
        <v>347</v>
      </c>
      <c r="G26" s="27" t="s">
        <v>348</v>
      </c>
      <c r="H26" s="28">
        <v>54.2</v>
      </c>
      <c r="I26" s="39">
        <f t="shared" si="0"/>
        <v>32.52</v>
      </c>
      <c r="J26" s="39">
        <v>77.6</v>
      </c>
      <c r="K26" s="39">
        <f t="shared" si="1"/>
        <v>31.04</v>
      </c>
      <c r="L26" s="39">
        <f t="shared" si="2"/>
        <v>63.56</v>
      </c>
      <c r="M26" s="29">
        <f t="shared" si="3"/>
        <v>23</v>
      </c>
      <c r="N26" s="29"/>
    </row>
    <row r="27" spans="1:14" ht="24" customHeight="1">
      <c r="A27" s="86"/>
      <c r="B27" s="86"/>
      <c r="C27" s="86"/>
      <c r="D27" s="76"/>
      <c r="E27" s="76"/>
      <c r="F27" s="27" t="s">
        <v>353</v>
      </c>
      <c r="G27" s="27" t="s">
        <v>354</v>
      </c>
      <c r="H27" s="28">
        <v>53.4</v>
      </c>
      <c r="I27" s="39">
        <f t="shared" si="0"/>
        <v>32.04</v>
      </c>
      <c r="J27" s="39">
        <v>78.58</v>
      </c>
      <c r="K27" s="39">
        <f t="shared" si="1"/>
        <v>31.432000000000002</v>
      </c>
      <c r="L27" s="39">
        <f t="shared" si="2"/>
        <v>63.472</v>
      </c>
      <c r="M27" s="29">
        <f t="shared" si="3"/>
        <v>24</v>
      </c>
      <c r="N27" s="29"/>
    </row>
    <row r="28" spans="1:14" ht="24" customHeight="1">
      <c r="A28" s="86"/>
      <c r="B28" s="86"/>
      <c r="C28" s="86"/>
      <c r="D28" s="76"/>
      <c r="E28" s="76"/>
      <c r="F28" s="27" t="s">
        <v>351</v>
      </c>
      <c r="G28" s="27" t="s">
        <v>352</v>
      </c>
      <c r="H28" s="28">
        <v>53.8</v>
      </c>
      <c r="I28" s="39">
        <f t="shared" si="0"/>
        <v>32.279999999999994</v>
      </c>
      <c r="J28" s="39">
        <v>77.36</v>
      </c>
      <c r="K28" s="39">
        <f t="shared" si="1"/>
        <v>30.944000000000003</v>
      </c>
      <c r="L28" s="39">
        <f t="shared" si="2"/>
        <v>63.224</v>
      </c>
      <c r="M28" s="29">
        <f t="shared" si="3"/>
        <v>25</v>
      </c>
      <c r="N28" s="29"/>
    </row>
    <row r="29" spans="1:14" ht="24" customHeight="1">
      <c r="A29" s="86"/>
      <c r="B29" s="86"/>
      <c r="C29" s="86"/>
      <c r="D29" s="76"/>
      <c r="E29" s="76"/>
      <c r="F29" s="27" t="s">
        <v>349</v>
      </c>
      <c r="G29" s="27" t="s">
        <v>350</v>
      </c>
      <c r="H29" s="28">
        <v>54.1</v>
      </c>
      <c r="I29" s="39">
        <f t="shared" si="0"/>
        <v>32.46</v>
      </c>
      <c r="J29" s="39">
        <v>76.6</v>
      </c>
      <c r="K29" s="39">
        <f t="shared" si="1"/>
        <v>30.64</v>
      </c>
      <c r="L29" s="39">
        <f t="shared" si="2"/>
        <v>63.1</v>
      </c>
      <c r="M29" s="29">
        <f t="shared" si="3"/>
        <v>26</v>
      </c>
      <c r="N29" s="29"/>
    </row>
    <row r="30" spans="1:14" ht="24" customHeight="1">
      <c r="A30" s="86"/>
      <c r="B30" s="86"/>
      <c r="C30" s="86"/>
      <c r="D30" s="76"/>
      <c r="E30" s="76"/>
      <c r="F30" s="27" t="s">
        <v>355</v>
      </c>
      <c r="G30" s="27" t="s">
        <v>356</v>
      </c>
      <c r="H30" s="28">
        <v>53.4</v>
      </c>
      <c r="I30" s="39">
        <f t="shared" si="0"/>
        <v>32.04</v>
      </c>
      <c r="J30" s="39">
        <v>77.4</v>
      </c>
      <c r="K30" s="39">
        <f t="shared" si="1"/>
        <v>30.960000000000004</v>
      </c>
      <c r="L30" s="39">
        <f t="shared" si="2"/>
        <v>63</v>
      </c>
      <c r="M30" s="29">
        <f t="shared" si="3"/>
        <v>27</v>
      </c>
      <c r="N30" s="29"/>
    </row>
    <row r="31" spans="1:14" ht="24" customHeight="1">
      <c r="A31" s="86"/>
      <c r="B31" s="86"/>
      <c r="C31" s="86" t="s">
        <v>568</v>
      </c>
      <c r="D31" s="76">
        <v>106</v>
      </c>
      <c r="E31" s="76">
        <v>1</v>
      </c>
      <c r="F31" s="27" t="s">
        <v>357</v>
      </c>
      <c r="G31" s="27" t="s">
        <v>358</v>
      </c>
      <c r="H31" s="28">
        <v>54.1</v>
      </c>
      <c r="I31" s="39">
        <f t="shared" si="0"/>
        <v>32.46</v>
      </c>
      <c r="J31" s="39">
        <v>81.4</v>
      </c>
      <c r="K31" s="39">
        <f t="shared" si="1"/>
        <v>32.56</v>
      </c>
      <c r="L31" s="39">
        <f t="shared" si="2"/>
        <v>65.02000000000001</v>
      </c>
      <c r="M31" s="29">
        <v>1</v>
      </c>
      <c r="N31" s="27" t="s">
        <v>601</v>
      </c>
    </row>
    <row r="32" spans="1:14" ht="24" customHeight="1">
      <c r="A32" s="86"/>
      <c r="B32" s="86"/>
      <c r="C32" s="86"/>
      <c r="D32" s="76"/>
      <c r="E32" s="76"/>
      <c r="F32" s="27" t="s">
        <v>359</v>
      </c>
      <c r="G32" s="27" t="s">
        <v>360</v>
      </c>
      <c r="H32" s="28">
        <v>47.7</v>
      </c>
      <c r="I32" s="39">
        <f t="shared" si="0"/>
        <v>28.62</v>
      </c>
      <c r="J32" s="39">
        <v>76.1</v>
      </c>
      <c r="K32" s="39">
        <f t="shared" si="1"/>
        <v>30.439999999999998</v>
      </c>
      <c r="L32" s="39">
        <f t="shared" si="2"/>
        <v>59.06</v>
      </c>
      <c r="M32" s="29">
        <v>2</v>
      </c>
      <c r="N32" s="29"/>
    </row>
    <row r="33" spans="1:14" ht="28.5">
      <c r="A33" s="86"/>
      <c r="B33" s="86"/>
      <c r="C33" s="29" t="s">
        <v>361</v>
      </c>
      <c r="D33" s="29">
        <v>107</v>
      </c>
      <c r="E33" s="29">
        <v>1</v>
      </c>
      <c r="F33" s="29" t="s">
        <v>362</v>
      </c>
      <c r="G33" s="29" t="s">
        <v>363</v>
      </c>
      <c r="H33" s="30">
        <v>38.2</v>
      </c>
      <c r="I33" s="39">
        <f t="shared" si="0"/>
        <v>22.92</v>
      </c>
      <c r="J33" s="39">
        <v>76.5</v>
      </c>
      <c r="K33" s="39">
        <f t="shared" si="1"/>
        <v>30.6</v>
      </c>
      <c r="L33" s="39">
        <f t="shared" si="2"/>
        <v>53.52</v>
      </c>
      <c r="M33" s="29">
        <v>1</v>
      </c>
      <c r="N33" s="27" t="s">
        <v>601</v>
      </c>
    </row>
    <row r="34" spans="1:14" ht="24.75" customHeight="1">
      <c r="A34" s="85" t="s">
        <v>364</v>
      </c>
      <c r="B34" s="86">
        <v>2040</v>
      </c>
      <c r="C34" s="86" t="s">
        <v>569</v>
      </c>
      <c r="D34" s="76">
        <v>108</v>
      </c>
      <c r="E34" s="76">
        <v>2</v>
      </c>
      <c r="F34" s="27" t="s">
        <v>365</v>
      </c>
      <c r="G34" s="27" t="s">
        <v>366</v>
      </c>
      <c r="H34" s="28">
        <v>61.2</v>
      </c>
      <c r="I34" s="39">
        <f t="shared" si="0"/>
        <v>36.72</v>
      </c>
      <c r="J34" s="39">
        <v>80.8</v>
      </c>
      <c r="K34" s="39">
        <f t="shared" si="1"/>
        <v>32.32</v>
      </c>
      <c r="L34" s="39">
        <f t="shared" si="2"/>
        <v>69.03999999999999</v>
      </c>
      <c r="M34" s="29">
        <v>1</v>
      </c>
      <c r="N34" s="27" t="s">
        <v>601</v>
      </c>
    </row>
    <row r="35" spans="1:14" ht="24.75" customHeight="1">
      <c r="A35" s="85"/>
      <c r="B35" s="86"/>
      <c r="C35" s="86"/>
      <c r="D35" s="76"/>
      <c r="E35" s="76"/>
      <c r="F35" s="27" t="s">
        <v>367</v>
      </c>
      <c r="G35" s="27" t="s">
        <v>368</v>
      </c>
      <c r="H35" s="28">
        <v>46.6</v>
      </c>
      <c r="I35" s="39">
        <f t="shared" si="0"/>
        <v>27.96</v>
      </c>
      <c r="J35" s="39">
        <v>75.9</v>
      </c>
      <c r="K35" s="39">
        <f t="shared" si="1"/>
        <v>30.360000000000003</v>
      </c>
      <c r="L35" s="39">
        <f t="shared" si="2"/>
        <v>58.32000000000001</v>
      </c>
      <c r="M35" s="29">
        <v>2</v>
      </c>
      <c r="N35" s="27" t="s">
        <v>601</v>
      </c>
    </row>
    <row r="36" spans="1:14" ht="24.75" customHeight="1">
      <c r="A36" s="85" t="s">
        <v>369</v>
      </c>
      <c r="B36" s="86"/>
      <c r="C36" s="76" t="s">
        <v>578</v>
      </c>
      <c r="D36" s="76">
        <v>110</v>
      </c>
      <c r="E36" s="76">
        <v>9</v>
      </c>
      <c r="F36" s="27" t="s">
        <v>372</v>
      </c>
      <c r="G36" s="27" t="s">
        <v>373</v>
      </c>
      <c r="H36" s="28">
        <v>61.4</v>
      </c>
      <c r="I36" s="39">
        <f aca="true" t="shared" si="4" ref="I36:I67">H36*0.6</f>
        <v>36.839999999999996</v>
      </c>
      <c r="J36" s="39">
        <v>86.2</v>
      </c>
      <c r="K36" s="39">
        <f t="shared" si="1"/>
        <v>34.480000000000004</v>
      </c>
      <c r="L36" s="39">
        <f t="shared" si="2"/>
        <v>71.32</v>
      </c>
      <c r="M36" s="29">
        <f aca="true" t="shared" si="5" ref="M36:M51">RANK(L36,$L$36:$L$52)</f>
        <v>1</v>
      </c>
      <c r="N36" s="76" t="s">
        <v>601</v>
      </c>
    </row>
    <row r="37" spans="1:14" ht="24.75" customHeight="1">
      <c r="A37" s="85"/>
      <c r="B37" s="86"/>
      <c r="C37" s="76"/>
      <c r="D37" s="76"/>
      <c r="E37" s="76"/>
      <c r="F37" s="27" t="s">
        <v>370</v>
      </c>
      <c r="G37" s="27" t="s">
        <v>371</v>
      </c>
      <c r="H37" s="28">
        <v>61.8</v>
      </c>
      <c r="I37" s="39">
        <f t="shared" si="4"/>
        <v>37.08</v>
      </c>
      <c r="J37" s="39">
        <v>83.9</v>
      </c>
      <c r="K37" s="39">
        <f t="shared" si="1"/>
        <v>33.56</v>
      </c>
      <c r="L37" s="39">
        <f t="shared" si="2"/>
        <v>70.64</v>
      </c>
      <c r="M37" s="29">
        <f t="shared" si="5"/>
        <v>2</v>
      </c>
      <c r="N37" s="76"/>
    </row>
    <row r="38" spans="1:14" ht="24.75" customHeight="1">
      <c r="A38" s="85"/>
      <c r="B38" s="86"/>
      <c r="C38" s="76"/>
      <c r="D38" s="76"/>
      <c r="E38" s="76"/>
      <c r="F38" s="27" t="s">
        <v>374</v>
      </c>
      <c r="G38" s="27" t="s">
        <v>375</v>
      </c>
      <c r="H38" s="28">
        <v>58.6</v>
      </c>
      <c r="I38" s="39">
        <f t="shared" si="4"/>
        <v>35.16</v>
      </c>
      <c r="J38" s="39">
        <v>84.76</v>
      </c>
      <c r="K38" s="39">
        <f t="shared" si="1"/>
        <v>33.904</v>
      </c>
      <c r="L38" s="39">
        <f t="shared" si="2"/>
        <v>69.064</v>
      </c>
      <c r="M38" s="29">
        <f t="shared" si="5"/>
        <v>3</v>
      </c>
      <c r="N38" s="76"/>
    </row>
    <row r="39" spans="1:14" ht="24.75" customHeight="1">
      <c r="A39" s="85"/>
      <c r="B39" s="86"/>
      <c r="C39" s="76"/>
      <c r="D39" s="76"/>
      <c r="E39" s="76"/>
      <c r="F39" s="27" t="s">
        <v>376</v>
      </c>
      <c r="G39" s="27" t="s">
        <v>377</v>
      </c>
      <c r="H39" s="28">
        <v>58</v>
      </c>
      <c r="I39" s="39">
        <f t="shared" si="4"/>
        <v>34.8</v>
      </c>
      <c r="J39" s="39">
        <v>80.7</v>
      </c>
      <c r="K39" s="39">
        <f t="shared" si="1"/>
        <v>32.28</v>
      </c>
      <c r="L39" s="39">
        <f t="shared" si="2"/>
        <v>67.08</v>
      </c>
      <c r="M39" s="29">
        <f t="shared" si="5"/>
        <v>4</v>
      </c>
      <c r="N39" s="76"/>
    </row>
    <row r="40" spans="1:14" ht="24.75" customHeight="1">
      <c r="A40" s="85"/>
      <c r="B40" s="86"/>
      <c r="C40" s="76"/>
      <c r="D40" s="76"/>
      <c r="E40" s="76"/>
      <c r="F40" s="27" t="s">
        <v>380</v>
      </c>
      <c r="G40" s="27" t="s">
        <v>381</v>
      </c>
      <c r="H40" s="28">
        <v>53.9</v>
      </c>
      <c r="I40" s="39">
        <f t="shared" si="4"/>
        <v>32.339999999999996</v>
      </c>
      <c r="J40" s="39">
        <v>79</v>
      </c>
      <c r="K40" s="39">
        <f t="shared" si="1"/>
        <v>31.6</v>
      </c>
      <c r="L40" s="39">
        <f t="shared" si="2"/>
        <v>63.94</v>
      </c>
      <c r="M40" s="29">
        <f t="shared" si="5"/>
        <v>5</v>
      </c>
      <c r="N40" s="76"/>
    </row>
    <row r="41" spans="1:14" ht="24.75" customHeight="1">
      <c r="A41" s="85"/>
      <c r="B41" s="86"/>
      <c r="C41" s="76"/>
      <c r="D41" s="76"/>
      <c r="E41" s="76"/>
      <c r="F41" s="27" t="s">
        <v>384</v>
      </c>
      <c r="G41" s="27" t="s">
        <v>385</v>
      </c>
      <c r="H41" s="28">
        <v>51.9</v>
      </c>
      <c r="I41" s="39">
        <f t="shared" si="4"/>
        <v>31.139999999999997</v>
      </c>
      <c r="J41" s="39">
        <v>81</v>
      </c>
      <c r="K41" s="39">
        <f t="shared" si="1"/>
        <v>32.4</v>
      </c>
      <c r="L41" s="39">
        <f t="shared" si="2"/>
        <v>63.53999999999999</v>
      </c>
      <c r="M41" s="29">
        <f t="shared" si="5"/>
        <v>6</v>
      </c>
      <c r="N41" s="76"/>
    </row>
    <row r="42" spans="1:14" ht="24.75" customHeight="1">
      <c r="A42" s="85"/>
      <c r="B42" s="86"/>
      <c r="C42" s="76"/>
      <c r="D42" s="76"/>
      <c r="E42" s="76"/>
      <c r="F42" s="27" t="s">
        <v>386</v>
      </c>
      <c r="G42" s="27" t="s">
        <v>387</v>
      </c>
      <c r="H42" s="28">
        <v>51.7</v>
      </c>
      <c r="I42" s="39">
        <f t="shared" si="4"/>
        <v>31.02</v>
      </c>
      <c r="J42" s="39">
        <v>79.6</v>
      </c>
      <c r="K42" s="39">
        <f t="shared" si="1"/>
        <v>31.84</v>
      </c>
      <c r="L42" s="39">
        <f t="shared" si="2"/>
        <v>62.86</v>
      </c>
      <c r="M42" s="29">
        <f t="shared" si="5"/>
        <v>7</v>
      </c>
      <c r="N42" s="76"/>
    </row>
    <row r="43" spans="1:14" ht="24.75" customHeight="1">
      <c r="A43" s="85"/>
      <c r="B43" s="86"/>
      <c r="C43" s="76"/>
      <c r="D43" s="76"/>
      <c r="E43" s="76"/>
      <c r="F43" s="27" t="s">
        <v>382</v>
      </c>
      <c r="G43" s="27" t="s">
        <v>383</v>
      </c>
      <c r="H43" s="28">
        <v>52.2</v>
      </c>
      <c r="I43" s="39">
        <f t="shared" si="4"/>
        <v>31.32</v>
      </c>
      <c r="J43" s="39">
        <v>78.3</v>
      </c>
      <c r="K43" s="39">
        <f t="shared" si="1"/>
        <v>31.32</v>
      </c>
      <c r="L43" s="39">
        <f t="shared" si="2"/>
        <v>62.64</v>
      </c>
      <c r="M43" s="29">
        <f t="shared" si="5"/>
        <v>8</v>
      </c>
      <c r="N43" s="76"/>
    </row>
    <row r="44" spans="1:14" ht="24.75" customHeight="1">
      <c r="A44" s="85"/>
      <c r="B44" s="86"/>
      <c r="C44" s="76"/>
      <c r="D44" s="76"/>
      <c r="E44" s="76"/>
      <c r="F44" s="27" t="s">
        <v>378</v>
      </c>
      <c r="G44" s="27" t="s">
        <v>379</v>
      </c>
      <c r="H44" s="28">
        <v>54.1</v>
      </c>
      <c r="I44" s="39">
        <f t="shared" si="4"/>
        <v>32.46</v>
      </c>
      <c r="J44" s="39">
        <v>75.2</v>
      </c>
      <c r="K44" s="39">
        <f t="shared" si="1"/>
        <v>30.080000000000002</v>
      </c>
      <c r="L44" s="39">
        <f t="shared" si="2"/>
        <v>62.540000000000006</v>
      </c>
      <c r="M44" s="29">
        <f t="shared" si="5"/>
        <v>9</v>
      </c>
      <c r="N44" s="76"/>
    </row>
    <row r="45" spans="1:14" ht="24.75" customHeight="1">
      <c r="A45" s="85"/>
      <c r="B45" s="86"/>
      <c r="C45" s="76"/>
      <c r="D45" s="76"/>
      <c r="E45" s="76"/>
      <c r="F45" s="27" t="s">
        <v>390</v>
      </c>
      <c r="G45" s="27" t="s">
        <v>391</v>
      </c>
      <c r="H45" s="28">
        <v>48.1</v>
      </c>
      <c r="I45" s="39">
        <f t="shared" si="4"/>
        <v>28.86</v>
      </c>
      <c r="J45" s="39">
        <v>79.8</v>
      </c>
      <c r="K45" s="39">
        <f t="shared" si="1"/>
        <v>31.92</v>
      </c>
      <c r="L45" s="39">
        <f t="shared" si="2"/>
        <v>60.78</v>
      </c>
      <c r="M45" s="29">
        <f t="shared" si="5"/>
        <v>10</v>
      </c>
      <c r="N45" s="29"/>
    </row>
    <row r="46" spans="1:14" ht="24.75" customHeight="1">
      <c r="A46" s="85"/>
      <c r="B46" s="86"/>
      <c r="C46" s="76"/>
      <c r="D46" s="76"/>
      <c r="E46" s="76"/>
      <c r="F46" s="27" t="s">
        <v>388</v>
      </c>
      <c r="G46" s="27" t="s">
        <v>389</v>
      </c>
      <c r="H46" s="28">
        <v>49.1</v>
      </c>
      <c r="I46" s="39">
        <f t="shared" si="4"/>
        <v>29.46</v>
      </c>
      <c r="J46" s="39">
        <v>77.62</v>
      </c>
      <c r="K46" s="39">
        <f t="shared" si="1"/>
        <v>31.048000000000002</v>
      </c>
      <c r="L46" s="39">
        <f t="shared" si="2"/>
        <v>60.508</v>
      </c>
      <c r="M46" s="29">
        <f t="shared" si="5"/>
        <v>11</v>
      </c>
      <c r="N46" s="29"/>
    </row>
    <row r="47" spans="1:14" s="35" customFormat="1" ht="24.75" customHeight="1">
      <c r="A47" s="85"/>
      <c r="B47" s="86"/>
      <c r="C47" s="76"/>
      <c r="D47" s="76"/>
      <c r="E47" s="76"/>
      <c r="F47" s="27" t="s">
        <v>394</v>
      </c>
      <c r="G47" s="27" t="s">
        <v>395</v>
      </c>
      <c r="H47" s="28">
        <v>46.8</v>
      </c>
      <c r="I47" s="39">
        <f t="shared" si="4"/>
        <v>28.08</v>
      </c>
      <c r="J47" s="39">
        <v>80.9</v>
      </c>
      <c r="K47" s="39">
        <f t="shared" si="1"/>
        <v>32.36000000000001</v>
      </c>
      <c r="L47" s="39">
        <f t="shared" si="2"/>
        <v>60.440000000000005</v>
      </c>
      <c r="M47" s="29">
        <f t="shared" si="5"/>
        <v>12</v>
      </c>
      <c r="N47" s="29"/>
    </row>
    <row r="48" spans="1:14" ht="24.75" customHeight="1">
      <c r="A48" s="85"/>
      <c r="B48" s="86"/>
      <c r="C48" s="76"/>
      <c r="D48" s="76"/>
      <c r="E48" s="76"/>
      <c r="F48" s="27" t="s">
        <v>400</v>
      </c>
      <c r="G48" s="27" t="s">
        <v>401</v>
      </c>
      <c r="H48" s="28">
        <v>45.5</v>
      </c>
      <c r="I48" s="39">
        <f t="shared" si="4"/>
        <v>27.3</v>
      </c>
      <c r="J48" s="39">
        <v>77.8</v>
      </c>
      <c r="K48" s="39">
        <f t="shared" si="1"/>
        <v>31.12</v>
      </c>
      <c r="L48" s="39">
        <f t="shared" si="2"/>
        <v>58.42</v>
      </c>
      <c r="M48" s="29">
        <f t="shared" si="5"/>
        <v>13</v>
      </c>
      <c r="N48" s="29"/>
    </row>
    <row r="49" spans="1:14" ht="24.75" customHeight="1">
      <c r="A49" s="85" t="s">
        <v>369</v>
      </c>
      <c r="B49" s="85">
        <v>2040</v>
      </c>
      <c r="C49" s="76" t="s">
        <v>578</v>
      </c>
      <c r="D49" s="76">
        <v>110</v>
      </c>
      <c r="E49" s="76">
        <v>9</v>
      </c>
      <c r="F49" s="27" t="s">
        <v>402</v>
      </c>
      <c r="G49" s="27" t="s">
        <v>403</v>
      </c>
      <c r="H49" s="28">
        <v>43.8</v>
      </c>
      <c r="I49" s="39">
        <f t="shared" si="4"/>
        <v>26.279999999999998</v>
      </c>
      <c r="J49" s="39">
        <v>80.1</v>
      </c>
      <c r="K49" s="39">
        <f t="shared" si="1"/>
        <v>32.04</v>
      </c>
      <c r="L49" s="39">
        <f t="shared" si="2"/>
        <v>58.31999999999999</v>
      </c>
      <c r="M49" s="29">
        <f t="shared" si="5"/>
        <v>14</v>
      </c>
      <c r="N49" s="29"/>
    </row>
    <row r="50" spans="1:14" ht="24.75" customHeight="1">
      <c r="A50" s="85"/>
      <c r="B50" s="85"/>
      <c r="C50" s="76"/>
      <c r="D50" s="76"/>
      <c r="E50" s="76"/>
      <c r="F50" s="27" t="s">
        <v>396</v>
      </c>
      <c r="G50" s="27" t="s">
        <v>397</v>
      </c>
      <c r="H50" s="28">
        <v>46.4</v>
      </c>
      <c r="I50" s="39">
        <f t="shared" si="4"/>
        <v>27.84</v>
      </c>
      <c r="J50" s="39">
        <v>75.7</v>
      </c>
      <c r="K50" s="39">
        <f t="shared" si="1"/>
        <v>30.28</v>
      </c>
      <c r="L50" s="39">
        <f t="shared" si="2"/>
        <v>58.120000000000005</v>
      </c>
      <c r="M50" s="29">
        <f t="shared" si="5"/>
        <v>15</v>
      </c>
      <c r="N50" s="29"/>
    </row>
    <row r="51" spans="1:14" ht="24.75" customHeight="1">
      <c r="A51" s="85"/>
      <c r="B51" s="85"/>
      <c r="C51" s="76"/>
      <c r="D51" s="76"/>
      <c r="E51" s="76"/>
      <c r="F51" s="27" t="s">
        <v>398</v>
      </c>
      <c r="G51" s="27" t="s">
        <v>399</v>
      </c>
      <c r="H51" s="28">
        <v>45.5</v>
      </c>
      <c r="I51" s="39">
        <f t="shared" si="4"/>
        <v>27.3</v>
      </c>
      <c r="J51" s="39">
        <v>76.1</v>
      </c>
      <c r="K51" s="39">
        <f t="shared" si="1"/>
        <v>30.439999999999998</v>
      </c>
      <c r="L51" s="39">
        <f t="shared" si="2"/>
        <v>57.739999999999995</v>
      </c>
      <c r="M51" s="29">
        <f t="shared" si="5"/>
        <v>16</v>
      </c>
      <c r="N51" s="29"/>
    </row>
    <row r="52" spans="1:14" ht="24.75" customHeight="1">
      <c r="A52" s="85"/>
      <c r="B52" s="85"/>
      <c r="C52" s="76"/>
      <c r="D52" s="76"/>
      <c r="E52" s="76"/>
      <c r="F52" s="31" t="s">
        <v>392</v>
      </c>
      <c r="G52" s="31" t="s">
        <v>393</v>
      </c>
      <c r="H52" s="32">
        <v>47.9</v>
      </c>
      <c r="I52" s="40">
        <f t="shared" si="4"/>
        <v>28.74</v>
      </c>
      <c r="J52" s="41" t="s">
        <v>599</v>
      </c>
      <c r="K52" s="41"/>
      <c r="L52" s="41"/>
      <c r="M52" s="41"/>
      <c r="N52" s="31"/>
    </row>
    <row r="53" spans="1:14" ht="24.75" customHeight="1">
      <c r="A53" s="85"/>
      <c r="B53" s="85"/>
      <c r="C53" s="76" t="s">
        <v>579</v>
      </c>
      <c r="D53" s="76">
        <v>111</v>
      </c>
      <c r="E53" s="76">
        <v>24</v>
      </c>
      <c r="F53" s="27" t="s">
        <v>404</v>
      </c>
      <c r="G53" s="27" t="s">
        <v>405</v>
      </c>
      <c r="H53" s="28">
        <v>68.2</v>
      </c>
      <c r="I53" s="39">
        <f t="shared" si="4"/>
        <v>40.92</v>
      </c>
      <c r="J53" s="39">
        <v>82.64</v>
      </c>
      <c r="K53" s="39">
        <f aca="true" t="shared" si="6" ref="K53:K96">J53*0.4</f>
        <v>33.056000000000004</v>
      </c>
      <c r="L53" s="39">
        <f aca="true" t="shared" si="7" ref="L53:L96">I53+K53</f>
        <v>73.976</v>
      </c>
      <c r="M53" s="29">
        <f aca="true" t="shared" si="8" ref="M53:M96">RANK(L53,$L$53:$L$97)</f>
        <v>1</v>
      </c>
      <c r="N53" s="76" t="s">
        <v>601</v>
      </c>
    </row>
    <row r="54" spans="1:14" ht="24.75" customHeight="1">
      <c r="A54" s="85"/>
      <c r="B54" s="85"/>
      <c r="C54" s="76"/>
      <c r="D54" s="76"/>
      <c r="E54" s="76"/>
      <c r="F54" s="27" t="s">
        <v>406</v>
      </c>
      <c r="G54" s="27" t="s">
        <v>407</v>
      </c>
      <c r="H54" s="28">
        <v>66.5</v>
      </c>
      <c r="I54" s="39">
        <f t="shared" si="4"/>
        <v>39.9</v>
      </c>
      <c r="J54" s="39">
        <v>81.72</v>
      </c>
      <c r="K54" s="39">
        <f t="shared" si="6"/>
        <v>32.688</v>
      </c>
      <c r="L54" s="39">
        <f t="shared" si="7"/>
        <v>72.588</v>
      </c>
      <c r="M54" s="29">
        <f t="shared" si="8"/>
        <v>2</v>
      </c>
      <c r="N54" s="85"/>
    </row>
    <row r="55" spans="1:14" ht="24.75" customHeight="1">
      <c r="A55" s="85"/>
      <c r="B55" s="85"/>
      <c r="C55" s="76"/>
      <c r="D55" s="76"/>
      <c r="E55" s="76"/>
      <c r="F55" s="27" t="s">
        <v>414</v>
      </c>
      <c r="G55" s="27" t="s">
        <v>415</v>
      </c>
      <c r="H55" s="28">
        <v>62.1</v>
      </c>
      <c r="I55" s="39">
        <f t="shared" si="4"/>
        <v>37.26</v>
      </c>
      <c r="J55" s="39">
        <v>86.98</v>
      </c>
      <c r="K55" s="39">
        <f t="shared" si="6"/>
        <v>34.792</v>
      </c>
      <c r="L55" s="39">
        <f t="shared" si="7"/>
        <v>72.05199999999999</v>
      </c>
      <c r="M55" s="29">
        <f t="shared" si="8"/>
        <v>3</v>
      </c>
      <c r="N55" s="85"/>
    </row>
    <row r="56" spans="1:14" ht="24.75" customHeight="1">
      <c r="A56" s="85"/>
      <c r="B56" s="85"/>
      <c r="C56" s="76"/>
      <c r="D56" s="76"/>
      <c r="E56" s="76"/>
      <c r="F56" s="27" t="s">
        <v>408</v>
      </c>
      <c r="G56" s="27" t="s">
        <v>409</v>
      </c>
      <c r="H56" s="28">
        <v>66.1</v>
      </c>
      <c r="I56" s="39">
        <f t="shared" si="4"/>
        <v>39.66</v>
      </c>
      <c r="J56" s="39">
        <v>79.36</v>
      </c>
      <c r="K56" s="39">
        <f t="shared" si="6"/>
        <v>31.744</v>
      </c>
      <c r="L56" s="39">
        <f t="shared" si="7"/>
        <v>71.404</v>
      </c>
      <c r="M56" s="29">
        <f t="shared" si="8"/>
        <v>4</v>
      </c>
      <c r="N56" s="85"/>
    </row>
    <row r="57" spans="1:14" ht="24.75" customHeight="1">
      <c r="A57" s="85"/>
      <c r="B57" s="85"/>
      <c r="C57" s="76"/>
      <c r="D57" s="76"/>
      <c r="E57" s="76"/>
      <c r="F57" s="27" t="s">
        <v>422</v>
      </c>
      <c r="G57" s="27" t="s">
        <v>423</v>
      </c>
      <c r="H57" s="28">
        <v>58.5</v>
      </c>
      <c r="I57" s="39">
        <f t="shared" si="4"/>
        <v>35.1</v>
      </c>
      <c r="J57" s="39">
        <v>89.42</v>
      </c>
      <c r="K57" s="39">
        <f t="shared" si="6"/>
        <v>35.768</v>
      </c>
      <c r="L57" s="39">
        <f t="shared" si="7"/>
        <v>70.868</v>
      </c>
      <c r="M57" s="29">
        <f t="shared" si="8"/>
        <v>5</v>
      </c>
      <c r="N57" s="85"/>
    </row>
    <row r="58" spans="1:14" ht="24.75" customHeight="1">
      <c r="A58" s="85"/>
      <c r="B58" s="85"/>
      <c r="C58" s="76"/>
      <c r="D58" s="76"/>
      <c r="E58" s="76"/>
      <c r="F58" s="27" t="s">
        <v>410</v>
      </c>
      <c r="G58" s="27" t="s">
        <v>411</v>
      </c>
      <c r="H58" s="28">
        <v>65</v>
      </c>
      <c r="I58" s="39">
        <f t="shared" si="4"/>
        <v>39</v>
      </c>
      <c r="J58" s="39">
        <v>78.86</v>
      </c>
      <c r="K58" s="39">
        <f t="shared" si="6"/>
        <v>31.544</v>
      </c>
      <c r="L58" s="39">
        <f t="shared" si="7"/>
        <v>70.544</v>
      </c>
      <c r="M58" s="29">
        <f t="shared" si="8"/>
        <v>6</v>
      </c>
      <c r="N58" s="85"/>
    </row>
    <row r="59" spans="1:14" ht="24.75" customHeight="1">
      <c r="A59" s="85"/>
      <c r="B59" s="85"/>
      <c r="C59" s="76"/>
      <c r="D59" s="76"/>
      <c r="E59" s="76"/>
      <c r="F59" s="27" t="s">
        <v>427</v>
      </c>
      <c r="G59" s="27" t="s">
        <v>428</v>
      </c>
      <c r="H59" s="28">
        <v>57.3</v>
      </c>
      <c r="I59" s="39">
        <f t="shared" si="4"/>
        <v>34.379999999999995</v>
      </c>
      <c r="J59" s="39">
        <v>87.44</v>
      </c>
      <c r="K59" s="39">
        <f t="shared" si="6"/>
        <v>34.976</v>
      </c>
      <c r="L59" s="39">
        <f t="shared" si="7"/>
        <v>69.356</v>
      </c>
      <c r="M59" s="29">
        <f t="shared" si="8"/>
        <v>7</v>
      </c>
      <c r="N59" s="85"/>
    </row>
    <row r="60" spans="1:14" ht="24.75" customHeight="1">
      <c r="A60" s="85"/>
      <c r="B60" s="85"/>
      <c r="C60" s="76"/>
      <c r="D60" s="76"/>
      <c r="E60" s="76"/>
      <c r="F60" s="27" t="s">
        <v>416</v>
      </c>
      <c r="G60" s="27" t="s">
        <v>417</v>
      </c>
      <c r="H60" s="28">
        <v>60.4</v>
      </c>
      <c r="I60" s="39">
        <f t="shared" si="4"/>
        <v>36.239999999999995</v>
      </c>
      <c r="J60" s="39">
        <v>82.4</v>
      </c>
      <c r="K60" s="39">
        <f t="shared" si="6"/>
        <v>32.96</v>
      </c>
      <c r="L60" s="39">
        <f t="shared" si="7"/>
        <v>69.19999999999999</v>
      </c>
      <c r="M60" s="29">
        <f t="shared" si="8"/>
        <v>8</v>
      </c>
      <c r="N60" s="85"/>
    </row>
    <row r="61" spans="1:14" ht="24.75" customHeight="1">
      <c r="A61" s="85"/>
      <c r="B61" s="85"/>
      <c r="C61" s="76"/>
      <c r="D61" s="76"/>
      <c r="E61" s="76"/>
      <c r="F61" s="27" t="s">
        <v>412</v>
      </c>
      <c r="G61" s="27" t="s">
        <v>413</v>
      </c>
      <c r="H61" s="28">
        <v>62.8</v>
      </c>
      <c r="I61" s="39">
        <f t="shared" si="4"/>
        <v>37.68</v>
      </c>
      <c r="J61" s="39">
        <v>78.34</v>
      </c>
      <c r="K61" s="39">
        <f t="shared" si="6"/>
        <v>31.336000000000002</v>
      </c>
      <c r="L61" s="39">
        <f t="shared" si="7"/>
        <v>69.016</v>
      </c>
      <c r="M61" s="29">
        <f t="shared" si="8"/>
        <v>9</v>
      </c>
      <c r="N61" s="85"/>
    </row>
    <row r="62" spans="1:14" ht="24.75" customHeight="1">
      <c r="A62" s="85"/>
      <c r="B62" s="85"/>
      <c r="C62" s="76"/>
      <c r="D62" s="76"/>
      <c r="E62" s="76"/>
      <c r="F62" s="27" t="s">
        <v>425</v>
      </c>
      <c r="G62" s="27" t="s">
        <v>426</v>
      </c>
      <c r="H62" s="28">
        <v>57.4</v>
      </c>
      <c r="I62" s="39">
        <f t="shared" si="4"/>
        <v>34.44</v>
      </c>
      <c r="J62" s="39">
        <v>85.14</v>
      </c>
      <c r="K62" s="39">
        <f t="shared" si="6"/>
        <v>34.056000000000004</v>
      </c>
      <c r="L62" s="39">
        <f t="shared" si="7"/>
        <v>68.49600000000001</v>
      </c>
      <c r="M62" s="29">
        <f t="shared" si="8"/>
        <v>10</v>
      </c>
      <c r="N62" s="85"/>
    </row>
    <row r="63" spans="1:14" ht="24.75" customHeight="1">
      <c r="A63" s="85"/>
      <c r="B63" s="85"/>
      <c r="C63" s="76"/>
      <c r="D63" s="76"/>
      <c r="E63" s="76"/>
      <c r="F63" s="27" t="s">
        <v>433</v>
      </c>
      <c r="G63" s="27" t="s">
        <v>434</v>
      </c>
      <c r="H63" s="28">
        <v>55</v>
      </c>
      <c r="I63" s="39">
        <f t="shared" si="4"/>
        <v>33</v>
      </c>
      <c r="J63" s="39">
        <v>83.26</v>
      </c>
      <c r="K63" s="39">
        <f t="shared" si="6"/>
        <v>33.304</v>
      </c>
      <c r="L63" s="39">
        <f t="shared" si="7"/>
        <v>66.304</v>
      </c>
      <c r="M63" s="29">
        <f t="shared" si="8"/>
        <v>11</v>
      </c>
      <c r="N63" s="85"/>
    </row>
    <row r="64" spans="1:14" ht="24.75" customHeight="1">
      <c r="A64" s="85" t="s">
        <v>369</v>
      </c>
      <c r="B64" s="85">
        <v>2040</v>
      </c>
      <c r="C64" s="76" t="s">
        <v>580</v>
      </c>
      <c r="D64" s="76">
        <v>111</v>
      </c>
      <c r="E64" s="76">
        <v>24</v>
      </c>
      <c r="F64" s="27" t="s">
        <v>429</v>
      </c>
      <c r="G64" s="27" t="s">
        <v>430</v>
      </c>
      <c r="H64" s="28">
        <v>56.1</v>
      </c>
      <c r="I64" s="39">
        <f t="shared" si="4"/>
        <v>33.66</v>
      </c>
      <c r="J64" s="39">
        <v>81.26</v>
      </c>
      <c r="K64" s="39">
        <f t="shared" si="6"/>
        <v>32.504000000000005</v>
      </c>
      <c r="L64" s="39">
        <f t="shared" si="7"/>
        <v>66.164</v>
      </c>
      <c r="M64" s="29">
        <f t="shared" si="8"/>
        <v>12</v>
      </c>
      <c r="N64" s="76" t="s">
        <v>601</v>
      </c>
    </row>
    <row r="65" spans="1:14" ht="24.75" customHeight="1">
      <c r="A65" s="85"/>
      <c r="B65" s="85"/>
      <c r="C65" s="76"/>
      <c r="D65" s="76"/>
      <c r="E65" s="76"/>
      <c r="F65" s="27" t="s">
        <v>418</v>
      </c>
      <c r="G65" s="27" t="s">
        <v>419</v>
      </c>
      <c r="H65" s="28">
        <v>58.9</v>
      </c>
      <c r="I65" s="39">
        <f t="shared" si="4"/>
        <v>35.339999999999996</v>
      </c>
      <c r="J65" s="39">
        <v>76.84</v>
      </c>
      <c r="K65" s="39">
        <f t="shared" si="6"/>
        <v>30.736000000000004</v>
      </c>
      <c r="L65" s="39">
        <f t="shared" si="7"/>
        <v>66.076</v>
      </c>
      <c r="M65" s="29">
        <f t="shared" si="8"/>
        <v>13</v>
      </c>
      <c r="N65" s="85"/>
    </row>
    <row r="66" spans="1:14" ht="24.75" customHeight="1">
      <c r="A66" s="85"/>
      <c r="B66" s="85"/>
      <c r="C66" s="76"/>
      <c r="D66" s="76"/>
      <c r="E66" s="76"/>
      <c r="F66" s="27" t="s">
        <v>437</v>
      </c>
      <c r="G66" s="27" t="s">
        <v>438</v>
      </c>
      <c r="H66" s="28">
        <v>54.7</v>
      </c>
      <c r="I66" s="39">
        <f t="shared" si="4"/>
        <v>32.82</v>
      </c>
      <c r="J66" s="39">
        <v>81.9</v>
      </c>
      <c r="K66" s="39">
        <f t="shared" si="6"/>
        <v>32.760000000000005</v>
      </c>
      <c r="L66" s="39">
        <f t="shared" si="7"/>
        <v>65.58000000000001</v>
      </c>
      <c r="M66" s="29">
        <f t="shared" si="8"/>
        <v>14</v>
      </c>
      <c r="N66" s="85"/>
    </row>
    <row r="67" spans="1:14" ht="24.75" customHeight="1">
      <c r="A67" s="85"/>
      <c r="B67" s="85"/>
      <c r="C67" s="76"/>
      <c r="D67" s="76"/>
      <c r="E67" s="76"/>
      <c r="F67" s="27" t="s">
        <v>431</v>
      </c>
      <c r="G67" s="27" t="s">
        <v>432</v>
      </c>
      <c r="H67" s="28">
        <v>55.8</v>
      </c>
      <c r="I67" s="39">
        <f t="shared" si="4"/>
        <v>33.48</v>
      </c>
      <c r="J67" s="39">
        <v>80.16</v>
      </c>
      <c r="K67" s="39">
        <f t="shared" si="6"/>
        <v>32.064</v>
      </c>
      <c r="L67" s="39">
        <f t="shared" si="7"/>
        <v>65.544</v>
      </c>
      <c r="M67" s="29">
        <f t="shared" si="8"/>
        <v>15</v>
      </c>
      <c r="N67" s="85"/>
    </row>
    <row r="68" spans="1:14" ht="24.75" customHeight="1">
      <c r="A68" s="85"/>
      <c r="B68" s="85"/>
      <c r="C68" s="76"/>
      <c r="D68" s="76"/>
      <c r="E68" s="76"/>
      <c r="F68" s="27" t="s">
        <v>439</v>
      </c>
      <c r="G68" s="27" t="s">
        <v>440</v>
      </c>
      <c r="H68" s="28">
        <v>54.6</v>
      </c>
      <c r="I68" s="39">
        <f aca="true" t="shared" si="9" ref="I68:I99">H68*0.6</f>
        <v>32.76</v>
      </c>
      <c r="J68" s="39">
        <v>81.64</v>
      </c>
      <c r="K68" s="39">
        <f t="shared" si="6"/>
        <v>32.656</v>
      </c>
      <c r="L68" s="39">
        <f t="shared" si="7"/>
        <v>65.416</v>
      </c>
      <c r="M68" s="29">
        <f t="shared" si="8"/>
        <v>16</v>
      </c>
      <c r="N68" s="85"/>
    </row>
    <row r="69" spans="1:14" ht="24.75" customHeight="1">
      <c r="A69" s="85"/>
      <c r="B69" s="85"/>
      <c r="C69" s="76"/>
      <c r="D69" s="76"/>
      <c r="E69" s="76"/>
      <c r="F69" s="27" t="s">
        <v>445</v>
      </c>
      <c r="G69" s="27" t="s">
        <v>446</v>
      </c>
      <c r="H69" s="28">
        <v>53.6</v>
      </c>
      <c r="I69" s="39">
        <f t="shared" si="9"/>
        <v>32.16</v>
      </c>
      <c r="J69" s="39">
        <v>82.54</v>
      </c>
      <c r="K69" s="39">
        <f t="shared" si="6"/>
        <v>33.016000000000005</v>
      </c>
      <c r="L69" s="39">
        <f t="shared" si="7"/>
        <v>65.176</v>
      </c>
      <c r="M69" s="29">
        <f t="shared" si="8"/>
        <v>17</v>
      </c>
      <c r="N69" s="85"/>
    </row>
    <row r="70" spans="1:14" ht="24.75" customHeight="1">
      <c r="A70" s="85"/>
      <c r="B70" s="85"/>
      <c r="C70" s="76"/>
      <c r="D70" s="76"/>
      <c r="E70" s="76"/>
      <c r="F70" s="27" t="s">
        <v>435</v>
      </c>
      <c r="G70" s="27" t="s">
        <v>436</v>
      </c>
      <c r="H70" s="28">
        <v>54.8</v>
      </c>
      <c r="I70" s="39">
        <f t="shared" si="9"/>
        <v>32.879999999999995</v>
      </c>
      <c r="J70" s="39">
        <v>80.32</v>
      </c>
      <c r="K70" s="39">
        <f t="shared" si="6"/>
        <v>32.128</v>
      </c>
      <c r="L70" s="39">
        <f t="shared" si="7"/>
        <v>65.008</v>
      </c>
      <c r="M70" s="29">
        <f t="shared" si="8"/>
        <v>18</v>
      </c>
      <c r="N70" s="85"/>
    </row>
    <row r="71" spans="1:14" ht="24.75" customHeight="1">
      <c r="A71" s="85"/>
      <c r="B71" s="85"/>
      <c r="C71" s="76"/>
      <c r="D71" s="76"/>
      <c r="E71" s="76"/>
      <c r="F71" s="27" t="s">
        <v>459</v>
      </c>
      <c r="G71" s="27" t="s">
        <v>460</v>
      </c>
      <c r="H71" s="28">
        <v>52.6</v>
      </c>
      <c r="I71" s="39">
        <f t="shared" si="9"/>
        <v>31.56</v>
      </c>
      <c r="J71" s="39">
        <v>83.24</v>
      </c>
      <c r="K71" s="39">
        <f t="shared" si="6"/>
        <v>33.296</v>
      </c>
      <c r="L71" s="39">
        <f t="shared" si="7"/>
        <v>64.856</v>
      </c>
      <c r="M71" s="29">
        <f t="shared" si="8"/>
        <v>19</v>
      </c>
      <c r="N71" s="85"/>
    </row>
    <row r="72" spans="1:14" ht="24.75" customHeight="1">
      <c r="A72" s="85"/>
      <c r="B72" s="85"/>
      <c r="C72" s="76"/>
      <c r="D72" s="76"/>
      <c r="E72" s="76"/>
      <c r="F72" s="27" t="s">
        <v>443</v>
      </c>
      <c r="G72" s="27" t="s">
        <v>444</v>
      </c>
      <c r="H72" s="28">
        <v>54.4</v>
      </c>
      <c r="I72" s="39">
        <f t="shared" si="9"/>
        <v>32.64</v>
      </c>
      <c r="J72" s="39">
        <v>79.9</v>
      </c>
      <c r="K72" s="39">
        <f t="shared" si="6"/>
        <v>31.960000000000004</v>
      </c>
      <c r="L72" s="39">
        <f t="shared" si="7"/>
        <v>64.60000000000001</v>
      </c>
      <c r="M72" s="29">
        <f t="shared" si="8"/>
        <v>20</v>
      </c>
      <c r="N72" s="85"/>
    </row>
    <row r="73" spans="1:14" ht="24.75" customHeight="1">
      <c r="A73" s="85"/>
      <c r="B73" s="85"/>
      <c r="C73" s="76"/>
      <c r="D73" s="76"/>
      <c r="E73" s="76"/>
      <c r="F73" s="27" t="s">
        <v>453</v>
      </c>
      <c r="G73" s="27" t="s">
        <v>454</v>
      </c>
      <c r="H73" s="28">
        <v>53.2</v>
      </c>
      <c r="I73" s="39">
        <f t="shared" si="9"/>
        <v>31.92</v>
      </c>
      <c r="J73" s="39">
        <v>81.58</v>
      </c>
      <c r="K73" s="39">
        <f t="shared" si="6"/>
        <v>32.632</v>
      </c>
      <c r="L73" s="39">
        <f t="shared" si="7"/>
        <v>64.55199999999999</v>
      </c>
      <c r="M73" s="29">
        <f t="shared" si="8"/>
        <v>21</v>
      </c>
      <c r="N73" s="85"/>
    </row>
    <row r="74" spans="1:14" ht="24.75" customHeight="1">
      <c r="A74" s="85"/>
      <c r="B74" s="85"/>
      <c r="C74" s="76"/>
      <c r="D74" s="76"/>
      <c r="E74" s="76"/>
      <c r="F74" s="27" t="s">
        <v>441</v>
      </c>
      <c r="G74" s="27" t="s">
        <v>442</v>
      </c>
      <c r="H74" s="28">
        <v>54.6</v>
      </c>
      <c r="I74" s="39">
        <f t="shared" si="9"/>
        <v>32.76</v>
      </c>
      <c r="J74" s="39">
        <v>78.78</v>
      </c>
      <c r="K74" s="39">
        <f t="shared" si="6"/>
        <v>31.512</v>
      </c>
      <c r="L74" s="39">
        <f t="shared" si="7"/>
        <v>64.27199999999999</v>
      </c>
      <c r="M74" s="29">
        <f t="shared" si="8"/>
        <v>22</v>
      </c>
      <c r="N74" s="85"/>
    </row>
    <row r="75" spans="1:14" ht="24.75" customHeight="1">
      <c r="A75" s="85"/>
      <c r="B75" s="85"/>
      <c r="C75" s="76"/>
      <c r="D75" s="76"/>
      <c r="E75" s="76"/>
      <c r="F75" s="27" t="s">
        <v>457</v>
      </c>
      <c r="G75" s="27" t="s">
        <v>458</v>
      </c>
      <c r="H75" s="28">
        <v>52.8</v>
      </c>
      <c r="I75" s="39">
        <f t="shared" si="9"/>
        <v>31.679999999999996</v>
      </c>
      <c r="J75" s="39">
        <v>80.46</v>
      </c>
      <c r="K75" s="39">
        <f t="shared" si="6"/>
        <v>32.184</v>
      </c>
      <c r="L75" s="39">
        <f t="shared" si="7"/>
        <v>63.86399999999999</v>
      </c>
      <c r="M75" s="29">
        <f t="shared" si="8"/>
        <v>23</v>
      </c>
      <c r="N75" s="85"/>
    </row>
    <row r="76" spans="1:14" ht="24.75" customHeight="1">
      <c r="A76" s="85"/>
      <c r="B76" s="85"/>
      <c r="C76" s="76"/>
      <c r="D76" s="76"/>
      <c r="E76" s="76"/>
      <c r="F76" s="27" t="s">
        <v>471</v>
      </c>
      <c r="G76" s="27" t="s">
        <v>472</v>
      </c>
      <c r="H76" s="28">
        <v>49.7</v>
      </c>
      <c r="I76" s="39">
        <f t="shared" si="9"/>
        <v>29.82</v>
      </c>
      <c r="J76" s="39">
        <v>85</v>
      </c>
      <c r="K76" s="39">
        <f t="shared" si="6"/>
        <v>34</v>
      </c>
      <c r="L76" s="39">
        <f t="shared" si="7"/>
        <v>63.82</v>
      </c>
      <c r="M76" s="29">
        <f t="shared" si="8"/>
        <v>24</v>
      </c>
      <c r="N76" s="85"/>
    </row>
    <row r="77" spans="1:14" ht="24.75" customHeight="1">
      <c r="A77" s="85"/>
      <c r="B77" s="85"/>
      <c r="C77" s="76"/>
      <c r="D77" s="76"/>
      <c r="E77" s="76"/>
      <c r="F77" s="27" t="s">
        <v>447</v>
      </c>
      <c r="G77" s="27" t="s">
        <v>448</v>
      </c>
      <c r="H77" s="28">
        <v>53.3</v>
      </c>
      <c r="I77" s="39">
        <f t="shared" si="9"/>
        <v>31.979999999999997</v>
      </c>
      <c r="J77" s="39">
        <v>79.46</v>
      </c>
      <c r="K77" s="39">
        <f t="shared" si="6"/>
        <v>31.784</v>
      </c>
      <c r="L77" s="39">
        <f t="shared" si="7"/>
        <v>63.763999999999996</v>
      </c>
      <c r="M77" s="29">
        <f t="shared" si="8"/>
        <v>25</v>
      </c>
      <c r="N77" s="29"/>
    </row>
    <row r="78" spans="1:14" ht="24.75" customHeight="1">
      <c r="A78" s="85"/>
      <c r="B78" s="85"/>
      <c r="C78" s="76"/>
      <c r="D78" s="76"/>
      <c r="E78" s="76"/>
      <c r="F78" s="27" t="s">
        <v>451</v>
      </c>
      <c r="G78" s="27" t="s">
        <v>452</v>
      </c>
      <c r="H78" s="28">
        <v>53.3</v>
      </c>
      <c r="I78" s="39">
        <f t="shared" si="9"/>
        <v>31.979999999999997</v>
      </c>
      <c r="J78" s="39">
        <v>79.22</v>
      </c>
      <c r="K78" s="39">
        <f t="shared" si="6"/>
        <v>31.688000000000002</v>
      </c>
      <c r="L78" s="39">
        <f t="shared" si="7"/>
        <v>63.668</v>
      </c>
      <c r="M78" s="29">
        <f t="shared" si="8"/>
        <v>26</v>
      </c>
      <c r="N78" s="29"/>
    </row>
    <row r="79" spans="1:14" ht="24.75" customHeight="1">
      <c r="A79" s="85" t="s">
        <v>369</v>
      </c>
      <c r="B79" s="85">
        <v>2040</v>
      </c>
      <c r="C79" s="76" t="s">
        <v>580</v>
      </c>
      <c r="D79" s="76">
        <v>111</v>
      </c>
      <c r="E79" s="76">
        <v>24</v>
      </c>
      <c r="F79" s="27" t="s">
        <v>455</v>
      </c>
      <c r="G79" s="27" t="s">
        <v>456</v>
      </c>
      <c r="H79" s="28">
        <v>53</v>
      </c>
      <c r="I79" s="39">
        <f t="shared" si="9"/>
        <v>31.799999999999997</v>
      </c>
      <c r="J79" s="39">
        <v>79.58</v>
      </c>
      <c r="K79" s="39">
        <f t="shared" si="6"/>
        <v>31.832</v>
      </c>
      <c r="L79" s="39">
        <f t="shared" si="7"/>
        <v>63.632</v>
      </c>
      <c r="M79" s="29">
        <f t="shared" si="8"/>
        <v>27</v>
      </c>
      <c r="N79" s="29"/>
    </row>
    <row r="80" spans="1:14" ht="24.75" customHeight="1">
      <c r="A80" s="85"/>
      <c r="B80" s="85"/>
      <c r="C80" s="76"/>
      <c r="D80" s="76"/>
      <c r="E80" s="76"/>
      <c r="F80" s="27" t="s">
        <v>479</v>
      </c>
      <c r="G80" s="27" t="s">
        <v>480</v>
      </c>
      <c r="H80" s="28">
        <v>48.4</v>
      </c>
      <c r="I80" s="39">
        <f t="shared" si="9"/>
        <v>29.04</v>
      </c>
      <c r="J80" s="39">
        <v>85.84</v>
      </c>
      <c r="K80" s="39">
        <f t="shared" si="6"/>
        <v>34.336000000000006</v>
      </c>
      <c r="L80" s="39">
        <f t="shared" si="7"/>
        <v>63.376000000000005</v>
      </c>
      <c r="M80" s="29">
        <f t="shared" si="8"/>
        <v>28</v>
      </c>
      <c r="N80" s="29"/>
    </row>
    <row r="81" spans="1:14" ht="24.75" customHeight="1">
      <c r="A81" s="85"/>
      <c r="B81" s="85"/>
      <c r="C81" s="76"/>
      <c r="D81" s="76"/>
      <c r="E81" s="76"/>
      <c r="F81" s="27" t="s">
        <v>461</v>
      </c>
      <c r="G81" s="27" t="s">
        <v>462</v>
      </c>
      <c r="H81" s="28">
        <v>51.2</v>
      </c>
      <c r="I81" s="39">
        <f t="shared" si="9"/>
        <v>30.72</v>
      </c>
      <c r="J81" s="39">
        <v>81.2</v>
      </c>
      <c r="K81" s="39">
        <f t="shared" si="6"/>
        <v>32.480000000000004</v>
      </c>
      <c r="L81" s="39">
        <f t="shared" si="7"/>
        <v>63.2</v>
      </c>
      <c r="M81" s="29">
        <f t="shared" si="8"/>
        <v>29</v>
      </c>
      <c r="N81" s="29"/>
    </row>
    <row r="82" spans="1:14" ht="24.75" customHeight="1">
      <c r="A82" s="85"/>
      <c r="B82" s="85"/>
      <c r="C82" s="76"/>
      <c r="D82" s="76"/>
      <c r="E82" s="76"/>
      <c r="F82" s="27" t="s">
        <v>449</v>
      </c>
      <c r="G82" s="27" t="s">
        <v>450</v>
      </c>
      <c r="H82" s="28">
        <v>53.3</v>
      </c>
      <c r="I82" s="39">
        <f t="shared" si="9"/>
        <v>31.979999999999997</v>
      </c>
      <c r="J82" s="39">
        <v>77.64</v>
      </c>
      <c r="K82" s="39">
        <f t="shared" si="6"/>
        <v>31.056</v>
      </c>
      <c r="L82" s="39">
        <f t="shared" si="7"/>
        <v>63.036</v>
      </c>
      <c r="M82" s="29">
        <f t="shared" si="8"/>
        <v>30</v>
      </c>
      <c r="N82" s="29"/>
    </row>
    <row r="83" spans="1:14" s="35" customFormat="1" ht="24.75" customHeight="1">
      <c r="A83" s="85"/>
      <c r="B83" s="85"/>
      <c r="C83" s="76"/>
      <c r="D83" s="76"/>
      <c r="E83" s="76"/>
      <c r="F83" s="27" t="s">
        <v>465</v>
      </c>
      <c r="G83" s="27" t="s">
        <v>466</v>
      </c>
      <c r="H83" s="28">
        <v>50.2</v>
      </c>
      <c r="I83" s="39">
        <f t="shared" si="9"/>
        <v>30.12</v>
      </c>
      <c r="J83" s="39">
        <v>81.08</v>
      </c>
      <c r="K83" s="39">
        <f t="shared" si="6"/>
        <v>32.432</v>
      </c>
      <c r="L83" s="39">
        <f t="shared" si="7"/>
        <v>62.55200000000001</v>
      </c>
      <c r="M83" s="29">
        <f t="shared" si="8"/>
        <v>31</v>
      </c>
      <c r="N83" s="29"/>
    </row>
    <row r="84" spans="1:14" ht="24.75" customHeight="1">
      <c r="A84" s="85"/>
      <c r="B84" s="85"/>
      <c r="C84" s="76"/>
      <c r="D84" s="76"/>
      <c r="E84" s="76"/>
      <c r="F84" s="27" t="s">
        <v>477</v>
      </c>
      <c r="G84" s="27" t="s">
        <v>478</v>
      </c>
      <c r="H84" s="28">
        <v>48.6</v>
      </c>
      <c r="I84" s="39">
        <f t="shared" si="9"/>
        <v>29.16</v>
      </c>
      <c r="J84" s="39">
        <v>82.8</v>
      </c>
      <c r="K84" s="39">
        <f t="shared" si="6"/>
        <v>33.12</v>
      </c>
      <c r="L84" s="39">
        <f t="shared" si="7"/>
        <v>62.28</v>
      </c>
      <c r="M84" s="29">
        <f t="shared" si="8"/>
        <v>32</v>
      </c>
      <c r="N84" s="29"/>
    </row>
    <row r="85" spans="1:14" ht="24.75" customHeight="1">
      <c r="A85" s="85"/>
      <c r="B85" s="85"/>
      <c r="C85" s="76"/>
      <c r="D85" s="76"/>
      <c r="E85" s="76"/>
      <c r="F85" s="27" t="s">
        <v>420</v>
      </c>
      <c r="G85" s="27" t="s">
        <v>421</v>
      </c>
      <c r="H85" s="28">
        <v>58.6</v>
      </c>
      <c r="I85" s="39">
        <f t="shared" si="9"/>
        <v>35.16</v>
      </c>
      <c r="J85" s="39">
        <v>66.62</v>
      </c>
      <c r="K85" s="39">
        <f t="shared" si="6"/>
        <v>26.648000000000003</v>
      </c>
      <c r="L85" s="39">
        <f t="shared" si="7"/>
        <v>61.808</v>
      </c>
      <c r="M85" s="29">
        <f t="shared" si="8"/>
        <v>33</v>
      </c>
      <c r="N85" s="29"/>
    </row>
    <row r="86" spans="1:14" ht="24.75" customHeight="1">
      <c r="A86" s="85"/>
      <c r="B86" s="85"/>
      <c r="C86" s="76"/>
      <c r="D86" s="76"/>
      <c r="E86" s="76"/>
      <c r="F86" s="27" t="s">
        <v>467</v>
      </c>
      <c r="G86" s="27" t="s">
        <v>468</v>
      </c>
      <c r="H86" s="28">
        <v>50.1</v>
      </c>
      <c r="I86" s="39">
        <f t="shared" si="9"/>
        <v>30.06</v>
      </c>
      <c r="J86" s="39">
        <v>79.04</v>
      </c>
      <c r="K86" s="39">
        <f t="shared" si="6"/>
        <v>31.616000000000003</v>
      </c>
      <c r="L86" s="39">
        <f t="shared" si="7"/>
        <v>61.676</v>
      </c>
      <c r="M86" s="29">
        <f t="shared" si="8"/>
        <v>34</v>
      </c>
      <c r="N86" s="29"/>
    </row>
    <row r="87" spans="1:14" ht="24.75" customHeight="1">
      <c r="A87" s="85"/>
      <c r="B87" s="85"/>
      <c r="C87" s="76"/>
      <c r="D87" s="76"/>
      <c r="E87" s="76"/>
      <c r="F87" s="27" t="s">
        <v>483</v>
      </c>
      <c r="G87" s="27" t="s">
        <v>484</v>
      </c>
      <c r="H87" s="28">
        <v>45.4</v>
      </c>
      <c r="I87" s="39">
        <f t="shared" si="9"/>
        <v>27.24</v>
      </c>
      <c r="J87" s="39">
        <v>85.5</v>
      </c>
      <c r="K87" s="39">
        <f t="shared" si="6"/>
        <v>34.2</v>
      </c>
      <c r="L87" s="39">
        <f t="shared" si="7"/>
        <v>61.44</v>
      </c>
      <c r="M87" s="29">
        <f t="shared" si="8"/>
        <v>35</v>
      </c>
      <c r="N87" s="29"/>
    </row>
    <row r="88" spans="1:14" ht="24.75" customHeight="1">
      <c r="A88" s="85"/>
      <c r="B88" s="85"/>
      <c r="C88" s="76"/>
      <c r="D88" s="76"/>
      <c r="E88" s="76"/>
      <c r="F88" s="27" t="s">
        <v>376</v>
      </c>
      <c r="G88" s="27" t="s">
        <v>424</v>
      </c>
      <c r="H88" s="28">
        <v>58</v>
      </c>
      <c r="I88" s="39">
        <f t="shared" si="9"/>
        <v>34.8</v>
      </c>
      <c r="J88" s="39">
        <v>66.1</v>
      </c>
      <c r="K88" s="39">
        <f t="shared" si="6"/>
        <v>26.439999999999998</v>
      </c>
      <c r="L88" s="39">
        <f t="shared" si="7"/>
        <v>61.239999999999995</v>
      </c>
      <c r="M88" s="29">
        <f t="shared" si="8"/>
        <v>36</v>
      </c>
      <c r="N88" s="29"/>
    </row>
    <row r="89" spans="1:14" ht="24.75" customHeight="1">
      <c r="A89" s="85"/>
      <c r="B89" s="85"/>
      <c r="C89" s="76"/>
      <c r="D89" s="76"/>
      <c r="E89" s="76"/>
      <c r="F89" s="27" t="s">
        <v>473</v>
      </c>
      <c r="G89" s="27" t="s">
        <v>474</v>
      </c>
      <c r="H89" s="28">
        <v>49.7</v>
      </c>
      <c r="I89" s="39">
        <f t="shared" si="9"/>
        <v>29.82</v>
      </c>
      <c r="J89" s="39">
        <v>78.38</v>
      </c>
      <c r="K89" s="39">
        <f t="shared" si="6"/>
        <v>31.352</v>
      </c>
      <c r="L89" s="39">
        <f t="shared" si="7"/>
        <v>61.172</v>
      </c>
      <c r="M89" s="29">
        <f t="shared" si="8"/>
        <v>37</v>
      </c>
      <c r="N89" s="29"/>
    </row>
    <row r="90" spans="1:14" ht="24.75" customHeight="1">
      <c r="A90" s="85"/>
      <c r="B90" s="85"/>
      <c r="C90" s="76"/>
      <c r="D90" s="76"/>
      <c r="E90" s="76"/>
      <c r="F90" s="27" t="s">
        <v>481</v>
      </c>
      <c r="G90" s="27" t="s">
        <v>482</v>
      </c>
      <c r="H90" s="28">
        <v>47.2</v>
      </c>
      <c r="I90" s="39">
        <f t="shared" si="9"/>
        <v>28.32</v>
      </c>
      <c r="J90" s="39">
        <v>81.74</v>
      </c>
      <c r="K90" s="39">
        <f t="shared" si="6"/>
        <v>32.696</v>
      </c>
      <c r="L90" s="39">
        <f t="shared" si="7"/>
        <v>61.016</v>
      </c>
      <c r="M90" s="29">
        <f t="shared" si="8"/>
        <v>38</v>
      </c>
      <c r="N90" s="29"/>
    </row>
    <row r="91" spans="1:14" ht="24.75" customHeight="1">
      <c r="A91" s="85"/>
      <c r="B91" s="85"/>
      <c r="C91" s="76"/>
      <c r="D91" s="76"/>
      <c r="E91" s="76"/>
      <c r="F91" s="27" t="s">
        <v>485</v>
      </c>
      <c r="G91" s="27" t="s">
        <v>486</v>
      </c>
      <c r="H91" s="28">
        <v>44.6</v>
      </c>
      <c r="I91" s="39">
        <f t="shared" si="9"/>
        <v>26.76</v>
      </c>
      <c r="J91" s="39">
        <v>83.52</v>
      </c>
      <c r="K91" s="39">
        <f t="shared" si="6"/>
        <v>33.408</v>
      </c>
      <c r="L91" s="39">
        <f t="shared" si="7"/>
        <v>60.168000000000006</v>
      </c>
      <c r="M91" s="29">
        <f t="shared" si="8"/>
        <v>39</v>
      </c>
      <c r="N91" s="29"/>
    </row>
    <row r="92" spans="1:14" ht="24.75" customHeight="1">
      <c r="A92" s="85"/>
      <c r="B92" s="85"/>
      <c r="C92" s="76"/>
      <c r="D92" s="76"/>
      <c r="E92" s="76"/>
      <c r="F92" s="27" t="s">
        <v>475</v>
      </c>
      <c r="G92" s="27" t="s">
        <v>476</v>
      </c>
      <c r="H92" s="28">
        <v>48.9</v>
      </c>
      <c r="I92" s="39">
        <f t="shared" si="9"/>
        <v>29.339999999999996</v>
      </c>
      <c r="J92" s="39">
        <v>76.6</v>
      </c>
      <c r="K92" s="39">
        <f t="shared" si="6"/>
        <v>30.64</v>
      </c>
      <c r="L92" s="39">
        <f t="shared" si="7"/>
        <v>59.98</v>
      </c>
      <c r="M92" s="29">
        <f t="shared" si="8"/>
        <v>40</v>
      </c>
      <c r="N92" s="29"/>
    </row>
    <row r="93" spans="1:14" ht="24.75" customHeight="1">
      <c r="A93" s="85"/>
      <c r="B93" s="85"/>
      <c r="C93" s="76"/>
      <c r="D93" s="76"/>
      <c r="E93" s="76"/>
      <c r="F93" s="27" t="s">
        <v>487</v>
      </c>
      <c r="G93" s="27" t="s">
        <v>488</v>
      </c>
      <c r="H93" s="28">
        <v>42.7</v>
      </c>
      <c r="I93" s="39">
        <f t="shared" si="9"/>
        <v>25.62</v>
      </c>
      <c r="J93" s="39">
        <v>83.38</v>
      </c>
      <c r="K93" s="39">
        <f t="shared" si="6"/>
        <v>33.352</v>
      </c>
      <c r="L93" s="39">
        <f t="shared" si="7"/>
        <v>58.971999999999994</v>
      </c>
      <c r="M93" s="29">
        <f t="shared" si="8"/>
        <v>41</v>
      </c>
      <c r="N93" s="29"/>
    </row>
    <row r="94" spans="1:14" ht="24.75" customHeight="1">
      <c r="A94" s="85" t="s">
        <v>369</v>
      </c>
      <c r="B94" s="85">
        <v>2040</v>
      </c>
      <c r="C94" s="76" t="s">
        <v>580</v>
      </c>
      <c r="D94" s="76">
        <v>111</v>
      </c>
      <c r="E94" s="73">
        <v>24</v>
      </c>
      <c r="F94" s="27" t="s">
        <v>469</v>
      </c>
      <c r="G94" s="27" t="s">
        <v>470</v>
      </c>
      <c r="H94" s="28">
        <v>49.9</v>
      </c>
      <c r="I94" s="39">
        <f t="shared" si="9"/>
        <v>29.939999999999998</v>
      </c>
      <c r="J94" s="39">
        <v>67.82</v>
      </c>
      <c r="K94" s="39">
        <f t="shared" si="6"/>
        <v>27.128</v>
      </c>
      <c r="L94" s="39">
        <f t="shared" si="7"/>
        <v>57.068</v>
      </c>
      <c r="M94" s="29">
        <f t="shared" si="8"/>
        <v>42</v>
      </c>
      <c r="N94" s="29"/>
    </row>
    <row r="95" spans="1:14" ht="24.75" customHeight="1">
      <c r="A95" s="85"/>
      <c r="B95" s="85"/>
      <c r="C95" s="76"/>
      <c r="D95" s="76"/>
      <c r="E95" s="74"/>
      <c r="F95" s="27" t="s">
        <v>489</v>
      </c>
      <c r="G95" s="27" t="s">
        <v>490</v>
      </c>
      <c r="H95" s="28">
        <v>40.6</v>
      </c>
      <c r="I95" s="39">
        <f t="shared" si="9"/>
        <v>24.36</v>
      </c>
      <c r="J95" s="39">
        <v>77.12</v>
      </c>
      <c r="K95" s="39">
        <f t="shared" si="6"/>
        <v>30.848000000000003</v>
      </c>
      <c r="L95" s="39">
        <f t="shared" si="7"/>
        <v>55.208</v>
      </c>
      <c r="M95" s="29">
        <f t="shared" si="8"/>
        <v>43</v>
      </c>
      <c r="N95" s="29"/>
    </row>
    <row r="96" spans="1:14" ht="24.75" customHeight="1">
      <c r="A96" s="85"/>
      <c r="B96" s="85"/>
      <c r="C96" s="76"/>
      <c r="D96" s="76"/>
      <c r="E96" s="74"/>
      <c r="F96" s="27" t="s">
        <v>491</v>
      </c>
      <c r="G96" s="27" t="s">
        <v>492</v>
      </c>
      <c r="H96" s="28">
        <v>37.3</v>
      </c>
      <c r="I96" s="39">
        <f t="shared" si="9"/>
        <v>22.38</v>
      </c>
      <c r="J96" s="39">
        <v>78.72</v>
      </c>
      <c r="K96" s="39">
        <f t="shared" si="6"/>
        <v>31.488</v>
      </c>
      <c r="L96" s="39">
        <f t="shared" si="7"/>
        <v>53.867999999999995</v>
      </c>
      <c r="M96" s="29">
        <f t="shared" si="8"/>
        <v>44</v>
      </c>
      <c r="N96" s="29"/>
    </row>
    <row r="97" spans="1:14" ht="24.75" customHeight="1">
      <c r="A97" s="85"/>
      <c r="B97" s="85"/>
      <c r="C97" s="76"/>
      <c r="D97" s="76"/>
      <c r="E97" s="75"/>
      <c r="F97" s="31" t="s">
        <v>463</v>
      </c>
      <c r="G97" s="31" t="s">
        <v>464</v>
      </c>
      <c r="H97" s="32">
        <v>51.1</v>
      </c>
      <c r="I97" s="42">
        <f t="shared" si="9"/>
        <v>30.66</v>
      </c>
      <c r="J97" s="43" t="s">
        <v>184</v>
      </c>
      <c r="K97" s="43"/>
      <c r="L97" s="43"/>
      <c r="M97" s="43"/>
      <c r="N97" s="31"/>
    </row>
    <row r="98" spans="1:14" ht="24.75" customHeight="1">
      <c r="A98" s="85"/>
      <c r="B98" s="85"/>
      <c r="C98" s="76" t="s">
        <v>570</v>
      </c>
      <c r="D98" s="76">
        <v>112</v>
      </c>
      <c r="E98" s="76">
        <v>2</v>
      </c>
      <c r="F98" s="27" t="s">
        <v>493</v>
      </c>
      <c r="G98" s="27" t="s">
        <v>494</v>
      </c>
      <c r="H98" s="28">
        <v>49.4</v>
      </c>
      <c r="I98" s="39">
        <f t="shared" si="9"/>
        <v>29.639999999999997</v>
      </c>
      <c r="J98" s="39">
        <v>81.5</v>
      </c>
      <c r="K98" s="39">
        <f aca="true" t="shared" si="10" ref="K98:K129">J98*0.4</f>
        <v>32.6</v>
      </c>
      <c r="L98" s="39">
        <f aca="true" t="shared" si="11" ref="L98:L129">I98+K98</f>
        <v>62.239999999999995</v>
      </c>
      <c r="M98" s="29">
        <f>RANK(L98,$L$98:$L$101)</f>
        <v>1</v>
      </c>
      <c r="N98" s="76" t="s">
        <v>601</v>
      </c>
    </row>
    <row r="99" spans="1:14" ht="24.75" customHeight="1">
      <c r="A99" s="85"/>
      <c r="B99" s="85"/>
      <c r="C99" s="76"/>
      <c r="D99" s="76"/>
      <c r="E99" s="76"/>
      <c r="F99" s="27" t="s">
        <v>499</v>
      </c>
      <c r="G99" s="27" t="s">
        <v>500</v>
      </c>
      <c r="H99" s="28">
        <v>36.4</v>
      </c>
      <c r="I99" s="39">
        <f t="shared" si="9"/>
        <v>21.84</v>
      </c>
      <c r="J99" s="39">
        <v>83</v>
      </c>
      <c r="K99" s="39">
        <f t="shared" si="10"/>
        <v>33.2</v>
      </c>
      <c r="L99" s="39">
        <f t="shared" si="11"/>
        <v>55.040000000000006</v>
      </c>
      <c r="M99" s="29">
        <f>RANK(L99,$L$98:$L$101)</f>
        <v>2</v>
      </c>
      <c r="N99" s="85"/>
    </row>
    <row r="100" spans="1:14" ht="24.75" customHeight="1">
      <c r="A100" s="85"/>
      <c r="B100" s="85"/>
      <c r="C100" s="76"/>
      <c r="D100" s="76"/>
      <c r="E100" s="76"/>
      <c r="F100" s="27" t="s">
        <v>497</v>
      </c>
      <c r="G100" s="27" t="s">
        <v>498</v>
      </c>
      <c r="H100" s="28">
        <v>36.8</v>
      </c>
      <c r="I100" s="39">
        <f aca="true" t="shared" si="12" ref="I100:I130">H100*0.6</f>
        <v>22.08</v>
      </c>
      <c r="J100" s="39">
        <v>78.4</v>
      </c>
      <c r="K100" s="39">
        <f t="shared" si="10"/>
        <v>31.360000000000003</v>
      </c>
      <c r="L100" s="39">
        <f t="shared" si="11"/>
        <v>53.44</v>
      </c>
      <c r="M100" s="29">
        <f>RANK(L100,$L$98:$L$101)</f>
        <v>3</v>
      </c>
      <c r="N100" s="29"/>
    </row>
    <row r="101" spans="1:14" ht="24.75" customHeight="1">
      <c r="A101" s="85"/>
      <c r="B101" s="85"/>
      <c r="C101" s="76"/>
      <c r="D101" s="76"/>
      <c r="E101" s="76"/>
      <c r="F101" s="27" t="s">
        <v>495</v>
      </c>
      <c r="G101" s="27" t="s">
        <v>496</v>
      </c>
      <c r="H101" s="28">
        <v>37.6</v>
      </c>
      <c r="I101" s="39">
        <f t="shared" si="12"/>
        <v>22.56</v>
      </c>
      <c r="J101" s="39">
        <v>75.2</v>
      </c>
      <c r="K101" s="39">
        <f t="shared" si="10"/>
        <v>30.080000000000002</v>
      </c>
      <c r="L101" s="39">
        <f t="shared" si="11"/>
        <v>52.64</v>
      </c>
      <c r="M101" s="29">
        <f>RANK(L101,$L$98:$L$101)</f>
        <v>4</v>
      </c>
      <c r="N101" s="29"/>
    </row>
    <row r="102" spans="1:14" ht="28.5">
      <c r="A102" s="85"/>
      <c r="B102" s="85"/>
      <c r="C102" s="27" t="s">
        <v>571</v>
      </c>
      <c r="D102" s="27" t="s">
        <v>501</v>
      </c>
      <c r="E102" s="27">
        <v>1</v>
      </c>
      <c r="F102" s="27" t="s">
        <v>502</v>
      </c>
      <c r="G102" s="27" t="s">
        <v>503</v>
      </c>
      <c r="H102" s="28">
        <v>53.4</v>
      </c>
      <c r="I102" s="39">
        <f t="shared" si="12"/>
        <v>32.04</v>
      </c>
      <c r="J102" s="39">
        <v>83.38</v>
      </c>
      <c r="K102" s="39">
        <f t="shared" si="10"/>
        <v>33.352</v>
      </c>
      <c r="L102" s="39">
        <f t="shared" si="11"/>
        <v>65.392</v>
      </c>
      <c r="M102" s="29">
        <v>1</v>
      </c>
      <c r="N102" s="29" t="s">
        <v>600</v>
      </c>
    </row>
    <row r="103" spans="1:14" ht="24.75" customHeight="1">
      <c r="A103" s="85"/>
      <c r="B103" s="85"/>
      <c r="C103" s="76" t="s">
        <v>581</v>
      </c>
      <c r="D103" s="76">
        <v>114</v>
      </c>
      <c r="E103" s="76">
        <v>5</v>
      </c>
      <c r="F103" s="27" t="s">
        <v>504</v>
      </c>
      <c r="G103" s="27" t="s">
        <v>505</v>
      </c>
      <c r="H103" s="28">
        <v>48.8</v>
      </c>
      <c r="I103" s="39">
        <f t="shared" si="12"/>
        <v>29.279999999999998</v>
      </c>
      <c r="J103" s="39">
        <v>83.86</v>
      </c>
      <c r="K103" s="39">
        <f t="shared" si="10"/>
        <v>33.544000000000004</v>
      </c>
      <c r="L103" s="39">
        <f t="shared" si="11"/>
        <v>62.824</v>
      </c>
      <c r="M103" s="29">
        <f>RANK(L103,$L$103:$L$110)</f>
        <v>1</v>
      </c>
      <c r="N103" s="76" t="s">
        <v>601</v>
      </c>
    </row>
    <row r="104" spans="1:14" ht="24.75" customHeight="1">
      <c r="A104" s="85"/>
      <c r="B104" s="85"/>
      <c r="C104" s="76"/>
      <c r="D104" s="76"/>
      <c r="E104" s="76"/>
      <c r="F104" s="27" t="s">
        <v>506</v>
      </c>
      <c r="G104" s="27" t="s">
        <v>507</v>
      </c>
      <c r="H104" s="28">
        <v>39.9</v>
      </c>
      <c r="I104" s="39">
        <f t="shared" si="12"/>
        <v>23.939999999999998</v>
      </c>
      <c r="J104" s="39">
        <v>81.1</v>
      </c>
      <c r="K104" s="39">
        <f t="shared" si="10"/>
        <v>32.44</v>
      </c>
      <c r="L104" s="39">
        <f t="shared" si="11"/>
        <v>56.379999999999995</v>
      </c>
      <c r="M104" s="29">
        <f aca="true" t="shared" si="13" ref="M104:M110">RANK(L104,$L$103:$L$110)</f>
        <v>2</v>
      </c>
      <c r="N104" s="85"/>
    </row>
    <row r="105" spans="1:14" ht="24.75" customHeight="1">
      <c r="A105" s="85"/>
      <c r="B105" s="85"/>
      <c r="C105" s="76"/>
      <c r="D105" s="76"/>
      <c r="E105" s="76"/>
      <c r="F105" s="27" t="s">
        <v>508</v>
      </c>
      <c r="G105" s="27" t="s">
        <v>509</v>
      </c>
      <c r="H105" s="28">
        <v>38.9</v>
      </c>
      <c r="I105" s="39">
        <f t="shared" si="12"/>
        <v>23.34</v>
      </c>
      <c r="J105" s="39">
        <v>81.84</v>
      </c>
      <c r="K105" s="39">
        <f t="shared" si="10"/>
        <v>32.736000000000004</v>
      </c>
      <c r="L105" s="39">
        <f t="shared" si="11"/>
        <v>56.07600000000001</v>
      </c>
      <c r="M105" s="29">
        <f t="shared" si="13"/>
        <v>3</v>
      </c>
      <c r="N105" s="85"/>
    </row>
    <row r="106" spans="1:14" ht="24.75" customHeight="1">
      <c r="A106" s="85"/>
      <c r="B106" s="85"/>
      <c r="C106" s="76"/>
      <c r="D106" s="76"/>
      <c r="E106" s="76"/>
      <c r="F106" s="27" t="s">
        <v>510</v>
      </c>
      <c r="G106" s="27" t="s">
        <v>511</v>
      </c>
      <c r="H106" s="28">
        <v>37.1</v>
      </c>
      <c r="I106" s="39">
        <f t="shared" si="12"/>
        <v>22.26</v>
      </c>
      <c r="J106" s="39">
        <v>82.72</v>
      </c>
      <c r="K106" s="39">
        <f t="shared" si="10"/>
        <v>33.088</v>
      </c>
      <c r="L106" s="39">
        <f t="shared" si="11"/>
        <v>55.348</v>
      </c>
      <c r="M106" s="29">
        <f t="shared" si="13"/>
        <v>4</v>
      </c>
      <c r="N106" s="85"/>
    </row>
    <row r="107" spans="1:14" ht="24.75" customHeight="1">
      <c r="A107" s="85"/>
      <c r="B107" s="85"/>
      <c r="C107" s="76"/>
      <c r="D107" s="76"/>
      <c r="E107" s="76"/>
      <c r="F107" s="27" t="s">
        <v>512</v>
      </c>
      <c r="G107" s="27" t="s">
        <v>513</v>
      </c>
      <c r="H107" s="28">
        <v>36.9</v>
      </c>
      <c r="I107" s="39">
        <f t="shared" si="12"/>
        <v>22.139999999999997</v>
      </c>
      <c r="J107" s="39">
        <v>82.84</v>
      </c>
      <c r="K107" s="39">
        <f t="shared" si="10"/>
        <v>33.136</v>
      </c>
      <c r="L107" s="39">
        <f t="shared" si="11"/>
        <v>55.275999999999996</v>
      </c>
      <c r="M107" s="29">
        <f t="shared" si="13"/>
        <v>5</v>
      </c>
      <c r="N107" s="85"/>
    </row>
    <row r="108" spans="1:14" ht="24" customHeight="1">
      <c r="A108" s="85" t="s">
        <v>369</v>
      </c>
      <c r="B108" s="85">
        <v>2040</v>
      </c>
      <c r="C108" s="76" t="s">
        <v>581</v>
      </c>
      <c r="D108" s="76">
        <v>114</v>
      </c>
      <c r="E108" s="76">
        <v>5</v>
      </c>
      <c r="F108" s="27" t="s">
        <v>514</v>
      </c>
      <c r="G108" s="27" t="s">
        <v>515</v>
      </c>
      <c r="H108" s="28">
        <v>36.8</v>
      </c>
      <c r="I108" s="39">
        <f t="shared" si="12"/>
        <v>22.08</v>
      </c>
      <c r="J108" s="39">
        <v>82.58</v>
      </c>
      <c r="K108" s="39">
        <f t="shared" si="10"/>
        <v>33.032000000000004</v>
      </c>
      <c r="L108" s="39">
        <f t="shared" si="11"/>
        <v>55.112</v>
      </c>
      <c r="M108" s="29">
        <f t="shared" si="13"/>
        <v>6</v>
      </c>
      <c r="N108" s="29"/>
    </row>
    <row r="109" spans="1:14" ht="24" customHeight="1">
      <c r="A109" s="85"/>
      <c r="B109" s="85"/>
      <c r="C109" s="76"/>
      <c r="D109" s="76"/>
      <c r="E109" s="76"/>
      <c r="F109" s="27" t="s">
        <v>516</v>
      </c>
      <c r="G109" s="27" t="s">
        <v>517</v>
      </c>
      <c r="H109" s="28">
        <v>33.1</v>
      </c>
      <c r="I109" s="39">
        <f t="shared" si="12"/>
        <v>19.86</v>
      </c>
      <c r="J109" s="39">
        <v>83.04</v>
      </c>
      <c r="K109" s="39">
        <f t="shared" si="10"/>
        <v>33.216</v>
      </c>
      <c r="L109" s="39">
        <f t="shared" si="11"/>
        <v>53.076</v>
      </c>
      <c r="M109" s="29">
        <f t="shared" si="13"/>
        <v>7</v>
      </c>
      <c r="N109" s="29"/>
    </row>
    <row r="110" spans="1:14" ht="24" customHeight="1">
      <c r="A110" s="85"/>
      <c r="B110" s="85"/>
      <c r="C110" s="76"/>
      <c r="D110" s="76"/>
      <c r="E110" s="76"/>
      <c r="F110" s="27" t="s">
        <v>518</v>
      </c>
      <c r="G110" s="27" t="s">
        <v>519</v>
      </c>
      <c r="H110" s="28">
        <v>30.7</v>
      </c>
      <c r="I110" s="39">
        <f t="shared" si="12"/>
        <v>18.419999999999998</v>
      </c>
      <c r="J110" s="39">
        <v>85.28</v>
      </c>
      <c r="K110" s="39">
        <f t="shared" si="10"/>
        <v>34.112</v>
      </c>
      <c r="L110" s="39">
        <f t="shared" si="11"/>
        <v>52.532</v>
      </c>
      <c r="M110" s="29">
        <f t="shared" si="13"/>
        <v>8</v>
      </c>
      <c r="N110" s="29"/>
    </row>
    <row r="111" spans="1:14" ht="24" customHeight="1">
      <c r="A111" s="85"/>
      <c r="B111" s="85"/>
      <c r="C111" s="85" t="s">
        <v>520</v>
      </c>
      <c r="D111" s="85">
        <v>115</v>
      </c>
      <c r="E111" s="85">
        <v>2</v>
      </c>
      <c r="F111" s="29" t="s">
        <v>521</v>
      </c>
      <c r="G111" s="29" t="s">
        <v>522</v>
      </c>
      <c r="H111" s="30">
        <v>57.3</v>
      </c>
      <c r="I111" s="39">
        <f t="shared" si="12"/>
        <v>34.379999999999995</v>
      </c>
      <c r="J111" s="39">
        <v>81.8</v>
      </c>
      <c r="K111" s="39">
        <f t="shared" si="10"/>
        <v>32.72</v>
      </c>
      <c r="L111" s="39">
        <f t="shared" si="11"/>
        <v>67.1</v>
      </c>
      <c r="M111" s="29">
        <v>1</v>
      </c>
      <c r="N111" s="76" t="s">
        <v>601</v>
      </c>
    </row>
    <row r="112" spans="1:14" ht="24" customHeight="1">
      <c r="A112" s="85"/>
      <c r="B112" s="85"/>
      <c r="C112" s="85"/>
      <c r="D112" s="85"/>
      <c r="E112" s="85"/>
      <c r="F112" s="29" t="s">
        <v>523</v>
      </c>
      <c r="G112" s="29" t="s">
        <v>524</v>
      </c>
      <c r="H112" s="30">
        <v>56.8</v>
      </c>
      <c r="I112" s="39">
        <f t="shared" si="12"/>
        <v>34.08</v>
      </c>
      <c r="J112" s="39">
        <v>80.1</v>
      </c>
      <c r="K112" s="39">
        <f t="shared" si="10"/>
        <v>32.04</v>
      </c>
      <c r="L112" s="39">
        <f t="shared" si="11"/>
        <v>66.12</v>
      </c>
      <c r="M112" s="29">
        <v>2</v>
      </c>
      <c r="N112" s="85"/>
    </row>
    <row r="113" spans="1:14" ht="24" customHeight="1">
      <c r="A113" s="85"/>
      <c r="B113" s="85"/>
      <c r="C113" s="85"/>
      <c r="D113" s="85"/>
      <c r="E113" s="85"/>
      <c r="F113" s="29" t="s">
        <v>525</v>
      </c>
      <c r="G113" s="29" t="s">
        <v>526</v>
      </c>
      <c r="H113" s="30">
        <v>53.2</v>
      </c>
      <c r="I113" s="39">
        <f t="shared" si="12"/>
        <v>31.92</v>
      </c>
      <c r="J113" s="39">
        <v>82.8</v>
      </c>
      <c r="K113" s="39">
        <f t="shared" si="10"/>
        <v>33.12</v>
      </c>
      <c r="L113" s="39">
        <f t="shared" si="11"/>
        <v>65.03999999999999</v>
      </c>
      <c r="M113" s="29">
        <v>3</v>
      </c>
      <c r="N113" s="29"/>
    </row>
    <row r="114" spans="1:14" ht="24" customHeight="1">
      <c r="A114" s="85"/>
      <c r="B114" s="85"/>
      <c r="C114" s="85"/>
      <c r="D114" s="85"/>
      <c r="E114" s="85"/>
      <c r="F114" s="29" t="s">
        <v>527</v>
      </c>
      <c r="G114" s="29" t="s">
        <v>528</v>
      </c>
      <c r="H114" s="30">
        <v>51.9</v>
      </c>
      <c r="I114" s="39">
        <f t="shared" si="12"/>
        <v>31.139999999999997</v>
      </c>
      <c r="J114" s="39">
        <v>78.7</v>
      </c>
      <c r="K114" s="39">
        <f t="shared" si="10"/>
        <v>31.480000000000004</v>
      </c>
      <c r="L114" s="39">
        <f t="shared" si="11"/>
        <v>62.620000000000005</v>
      </c>
      <c r="M114" s="29">
        <v>4</v>
      </c>
      <c r="N114" s="29"/>
    </row>
    <row r="115" spans="1:14" ht="24" customHeight="1">
      <c r="A115" s="76" t="s">
        <v>529</v>
      </c>
      <c r="B115" s="76">
        <v>2040</v>
      </c>
      <c r="C115" s="76" t="s">
        <v>530</v>
      </c>
      <c r="D115" s="76">
        <v>116</v>
      </c>
      <c r="E115" s="76">
        <v>6</v>
      </c>
      <c r="F115" s="27" t="s">
        <v>531</v>
      </c>
      <c r="G115" s="27" t="s">
        <v>532</v>
      </c>
      <c r="H115" s="28">
        <v>65.3</v>
      </c>
      <c r="I115" s="44">
        <f t="shared" si="12"/>
        <v>39.18</v>
      </c>
      <c r="J115" s="44">
        <v>76.28</v>
      </c>
      <c r="K115" s="44">
        <f t="shared" si="10"/>
        <v>30.512</v>
      </c>
      <c r="L115" s="44">
        <f t="shared" si="11"/>
        <v>69.69200000000001</v>
      </c>
      <c r="M115" s="27">
        <f aca="true" t="shared" si="14" ref="M115:M122">RANK(L115,$L$115:$L$122)</f>
        <v>1</v>
      </c>
      <c r="N115" s="76" t="s">
        <v>601</v>
      </c>
    </row>
    <row r="116" spans="1:14" ht="24" customHeight="1">
      <c r="A116" s="76"/>
      <c r="B116" s="76"/>
      <c r="C116" s="76"/>
      <c r="D116" s="76"/>
      <c r="E116" s="76"/>
      <c r="F116" s="27" t="s">
        <v>533</v>
      </c>
      <c r="G116" s="27" t="s">
        <v>534</v>
      </c>
      <c r="H116" s="28">
        <v>57.7</v>
      </c>
      <c r="I116" s="44">
        <f t="shared" si="12"/>
        <v>34.62</v>
      </c>
      <c r="J116" s="44">
        <v>87.2</v>
      </c>
      <c r="K116" s="44">
        <f t="shared" si="10"/>
        <v>34.88</v>
      </c>
      <c r="L116" s="44">
        <f t="shared" si="11"/>
        <v>69.5</v>
      </c>
      <c r="M116" s="27">
        <f t="shared" si="14"/>
        <v>2</v>
      </c>
      <c r="N116" s="85"/>
    </row>
    <row r="117" spans="1:14" ht="24" customHeight="1">
      <c r="A117" s="76"/>
      <c r="B117" s="76"/>
      <c r="C117" s="76"/>
      <c r="D117" s="76"/>
      <c r="E117" s="76"/>
      <c r="F117" s="27" t="s">
        <v>537</v>
      </c>
      <c r="G117" s="27" t="s">
        <v>538</v>
      </c>
      <c r="H117" s="28">
        <v>56.9</v>
      </c>
      <c r="I117" s="44">
        <f t="shared" si="12"/>
        <v>34.14</v>
      </c>
      <c r="J117" s="44">
        <v>82.3</v>
      </c>
      <c r="K117" s="44">
        <f t="shared" si="10"/>
        <v>32.92</v>
      </c>
      <c r="L117" s="44">
        <f t="shared" si="11"/>
        <v>67.06</v>
      </c>
      <c r="M117" s="27">
        <f t="shared" si="14"/>
        <v>3</v>
      </c>
      <c r="N117" s="85"/>
    </row>
    <row r="118" spans="1:14" ht="24" customHeight="1">
      <c r="A118" s="76"/>
      <c r="B118" s="76"/>
      <c r="C118" s="76"/>
      <c r="D118" s="76"/>
      <c r="E118" s="76"/>
      <c r="F118" s="27" t="s">
        <v>535</v>
      </c>
      <c r="G118" s="27" t="s">
        <v>536</v>
      </c>
      <c r="H118" s="28">
        <v>57</v>
      </c>
      <c r="I118" s="44">
        <f t="shared" si="12"/>
        <v>34.199999999999996</v>
      </c>
      <c r="J118" s="44">
        <v>79.1</v>
      </c>
      <c r="K118" s="44">
        <f t="shared" si="10"/>
        <v>31.64</v>
      </c>
      <c r="L118" s="44">
        <f t="shared" si="11"/>
        <v>65.84</v>
      </c>
      <c r="M118" s="27">
        <f t="shared" si="14"/>
        <v>4</v>
      </c>
      <c r="N118" s="85"/>
    </row>
    <row r="119" spans="1:14" ht="24" customHeight="1">
      <c r="A119" s="76"/>
      <c r="B119" s="76"/>
      <c r="C119" s="76"/>
      <c r="D119" s="76"/>
      <c r="E119" s="76"/>
      <c r="F119" s="27" t="s">
        <v>539</v>
      </c>
      <c r="G119" s="27" t="s">
        <v>540</v>
      </c>
      <c r="H119" s="28">
        <v>43.3</v>
      </c>
      <c r="I119" s="44">
        <f t="shared" si="12"/>
        <v>25.979999999999997</v>
      </c>
      <c r="J119" s="44">
        <v>75.8</v>
      </c>
      <c r="K119" s="44">
        <f t="shared" si="10"/>
        <v>30.32</v>
      </c>
      <c r="L119" s="44">
        <f t="shared" si="11"/>
        <v>56.3</v>
      </c>
      <c r="M119" s="27">
        <f t="shared" si="14"/>
        <v>5</v>
      </c>
      <c r="N119" s="85"/>
    </row>
    <row r="120" spans="1:14" ht="24" customHeight="1">
      <c r="A120" s="76"/>
      <c r="B120" s="76"/>
      <c r="C120" s="76"/>
      <c r="D120" s="76"/>
      <c r="E120" s="76"/>
      <c r="F120" s="27" t="s">
        <v>541</v>
      </c>
      <c r="G120" s="27" t="s">
        <v>542</v>
      </c>
      <c r="H120" s="28">
        <v>28.9</v>
      </c>
      <c r="I120" s="44">
        <f t="shared" si="12"/>
        <v>17.34</v>
      </c>
      <c r="J120" s="44">
        <v>75</v>
      </c>
      <c r="K120" s="44">
        <f t="shared" si="10"/>
        <v>30</v>
      </c>
      <c r="L120" s="44">
        <f t="shared" si="11"/>
        <v>47.34</v>
      </c>
      <c r="M120" s="27">
        <f t="shared" si="14"/>
        <v>6</v>
      </c>
      <c r="N120" s="85"/>
    </row>
    <row r="121" spans="1:14" ht="24" customHeight="1">
      <c r="A121" s="76"/>
      <c r="B121" s="76"/>
      <c r="C121" s="76"/>
      <c r="D121" s="76"/>
      <c r="E121" s="76"/>
      <c r="F121" s="27" t="s">
        <v>543</v>
      </c>
      <c r="G121" s="27" t="s">
        <v>544</v>
      </c>
      <c r="H121" s="28">
        <v>23.3</v>
      </c>
      <c r="I121" s="44">
        <f t="shared" si="12"/>
        <v>13.98</v>
      </c>
      <c r="J121" s="44">
        <v>78.7</v>
      </c>
      <c r="K121" s="44">
        <f t="shared" si="10"/>
        <v>31.480000000000004</v>
      </c>
      <c r="L121" s="44">
        <f t="shared" si="11"/>
        <v>45.46000000000001</v>
      </c>
      <c r="M121" s="27">
        <f t="shared" si="14"/>
        <v>7</v>
      </c>
      <c r="N121" s="29"/>
    </row>
    <row r="122" spans="1:14" ht="24" customHeight="1">
      <c r="A122" s="76"/>
      <c r="B122" s="76"/>
      <c r="C122" s="76"/>
      <c r="D122" s="76"/>
      <c r="E122" s="76"/>
      <c r="F122" s="27" t="s">
        <v>545</v>
      </c>
      <c r="G122" s="27" t="s">
        <v>546</v>
      </c>
      <c r="H122" s="28">
        <v>19.1</v>
      </c>
      <c r="I122" s="44">
        <f t="shared" si="12"/>
        <v>11.46</v>
      </c>
      <c r="J122" s="44">
        <v>81.2</v>
      </c>
      <c r="K122" s="44">
        <f t="shared" si="10"/>
        <v>32.480000000000004</v>
      </c>
      <c r="L122" s="44">
        <f t="shared" si="11"/>
        <v>43.940000000000005</v>
      </c>
      <c r="M122" s="27">
        <f t="shared" si="14"/>
        <v>8</v>
      </c>
      <c r="N122" s="29"/>
    </row>
    <row r="123" spans="1:14" ht="24.75" customHeight="1">
      <c r="A123" s="85" t="s">
        <v>547</v>
      </c>
      <c r="B123" s="29">
        <v>2040</v>
      </c>
      <c r="C123" s="29" t="s">
        <v>548</v>
      </c>
      <c r="D123" s="27">
        <v>117</v>
      </c>
      <c r="E123" s="27">
        <v>1</v>
      </c>
      <c r="F123" s="27" t="s">
        <v>275</v>
      </c>
      <c r="G123" s="27" t="s">
        <v>276</v>
      </c>
      <c r="H123" s="28">
        <v>44.7</v>
      </c>
      <c r="I123" s="39">
        <f t="shared" si="12"/>
        <v>26.82</v>
      </c>
      <c r="J123" s="39">
        <v>87.76</v>
      </c>
      <c r="K123" s="39">
        <f t="shared" si="10"/>
        <v>35.104000000000006</v>
      </c>
      <c r="L123" s="39">
        <f t="shared" si="11"/>
        <v>61.92400000000001</v>
      </c>
      <c r="M123" s="29">
        <v>1</v>
      </c>
      <c r="N123" s="29" t="s">
        <v>600</v>
      </c>
    </row>
    <row r="124" spans="1:14" ht="24.75" customHeight="1">
      <c r="A124" s="85"/>
      <c r="B124" s="29">
        <v>2040</v>
      </c>
      <c r="C124" s="85" t="s">
        <v>549</v>
      </c>
      <c r="D124" s="76">
        <v>119</v>
      </c>
      <c r="E124" s="76">
        <v>1</v>
      </c>
      <c r="F124" s="27" t="s">
        <v>550</v>
      </c>
      <c r="G124" s="27" t="s">
        <v>551</v>
      </c>
      <c r="H124" s="28">
        <v>42.1</v>
      </c>
      <c r="I124" s="39">
        <f t="shared" si="12"/>
        <v>25.26</v>
      </c>
      <c r="J124" s="39">
        <v>83</v>
      </c>
      <c r="K124" s="39">
        <f t="shared" si="10"/>
        <v>33.2</v>
      </c>
      <c r="L124" s="39">
        <f t="shared" si="11"/>
        <v>58.46000000000001</v>
      </c>
      <c r="M124" s="29">
        <v>1</v>
      </c>
      <c r="N124" s="29" t="s">
        <v>600</v>
      </c>
    </row>
    <row r="125" spans="1:14" ht="24.75" customHeight="1">
      <c r="A125" s="85"/>
      <c r="B125" s="29">
        <v>2040</v>
      </c>
      <c r="C125" s="85"/>
      <c r="D125" s="76"/>
      <c r="E125" s="76"/>
      <c r="F125" s="27" t="s">
        <v>552</v>
      </c>
      <c r="G125" s="27" t="s">
        <v>553</v>
      </c>
      <c r="H125" s="28">
        <v>30.9</v>
      </c>
      <c r="I125" s="39">
        <f t="shared" si="12"/>
        <v>18.54</v>
      </c>
      <c r="J125" s="39">
        <v>80</v>
      </c>
      <c r="K125" s="39">
        <f t="shared" si="10"/>
        <v>32</v>
      </c>
      <c r="L125" s="39">
        <f t="shared" si="11"/>
        <v>50.54</v>
      </c>
      <c r="M125" s="29">
        <v>2</v>
      </c>
      <c r="N125" s="29"/>
    </row>
    <row r="126" spans="1:14" ht="24.75" customHeight="1">
      <c r="A126" s="85" t="s">
        <v>554</v>
      </c>
      <c r="B126" s="29">
        <v>2040</v>
      </c>
      <c r="C126" s="76" t="s">
        <v>572</v>
      </c>
      <c r="D126" s="85">
        <v>120</v>
      </c>
      <c r="E126" s="85">
        <v>1</v>
      </c>
      <c r="F126" s="29" t="s">
        <v>555</v>
      </c>
      <c r="G126" s="29" t="s">
        <v>556</v>
      </c>
      <c r="H126" s="30">
        <v>57.3</v>
      </c>
      <c r="I126" s="39">
        <f t="shared" si="12"/>
        <v>34.379999999999995</v>
      </c>
      <c r="J126" s="39">
        <v>87</v>
      </c>
      <c r="K126" s="39">
        <f t="shared" si="10"/>
        <v>34.800000000000004</v>
      </c>
      <c r="L126" s="39">
        <f t="shared" si="11"/>
        <v>69.18</v>
      </c>
      <c r="M126" s="29">
        <v>1</v>
      </c>
      <c r="N126" s="29" t="s">
        <v>600</v>
      </c>
    </row>
    <row r="127" spans="1:14" ht="24.75" customHeight="1">
      <c r="A127" s="85"/>
      <c r="B127" s="29">
        <v>2040</v>
      </c>
      <c r="C127" s="76"/>
      <c r="D127" s="85"/>
      <c r="E127" s="85"/>
      <c r="F127" s="29" t="s">
        <v>557</v>
      </c>
      <c r="G127" s="29" t="s">
        <v>558</v>
      </c>
      <c r="H127" s="30">
        <v>54</v>
      </c>
      <c r="I127" s="39">
        <f t="shared" si="12"/>
        <v>32.4</v>
      </c>
      <c r="J127" s="39">
        <v>82</v>
      </c>
      <c r="K127" s="39">
        <f t="shared" si="10"/>
        <v>32.800000000000004</v>
      </c>
      <c r="L127" s="39">
        <f t="shared" si="11"/>
        <v>65.2</v>
      </c>
      <c r="M127" s="29">
        <v>2</v>
      </c>
      <c r="N127" s="29"/>
    </row>
    <row r="128" spans="1:14" ht="24.75" customHeight="1">
      <c r="A128" s="85"/>
      <c r="B128" s="29">
        <v>2040</v>
      </c>
      <c r="C128" s="85" t="s">
        <v>559</v>
      </c>
      <c r="D128" s="85">
        <v>121</v>
      </c>
      <c r="E128" s="85">
        <v>1</v>
      </c>
      <c r="F128" s="29" t="s">
        <v>560</v>
      </c>
      <c r="G128" s="29" t="s">
        <v>561</v>
      </c>
      <c r="H128" s="30">
        <v>55.3</v>
      </c>
      <c r="I128" s="39">
        <f t="shared" si="12"/>
        <v>33.18</v>
      </c>
      <c r="J128" s="39">
        <v>82.6</v>
      </c>
      <c r="K128" s="39">
        <f t="shared" si="10"/>
        <v>33.04</v>
      </c>
      <c r="L128" s="39">
        <f t="shared" si="11"/>
        <v>66.22</v>
      </c>
      <c r="M128" s="29">
        <v>1</v>
      </c>
      <c r="N128" s="29" t="s">
        <v>600</v>
      </c>
    </row>
    <row r="129" spans="1:14" ht="24.75" customHeight="1">
      <c r="A129" s="85"/>
      <c r="B129" s="29">
        <v>2040</v>
      </c>
      <c r="C129" s="85"/>
      <c r="D129" s="85"/>
      <c r="E129" s="85"/>
      <c r="F129" s="29" t="s">
        <v>562</v>
      </c>
      <c r="G129" s="29" t="s">
        <v>563</v>
      </c>
      <c r="H129" s="30">
        <v>51.6</v>
      </c>
      <c r="I129" s="39">
        <f t="shared" si="12"/>
        <v>30.96</v>
      </c>
      <c r="J129" s="39">
        <v>83.2</v>
      </c>
      <c r="K129" s="39">
        <f t="shared" si="10"/>
        <v>33.28</v>
      </c>
      <c r="L129" s="39">
        <f t="shared" si="11"/>
        <v>64.24000000000001</v>
      </c>
      <c r="M129" s="29">
        <v>2</v>
      </c>
      <c r="N129" s="29"/>
    </row>
    <row r="130" spans="1:14" s="35" customFormat="1" ht="24.75" customHeight="1">
      <c r="A130" s="85"/>
      <c r="B130" s="31">
        <v>2040</v>
      </c>
      <c r="C130" s="31" t="s">
        <v>564</v>
      </c>
      <c r="D130" s="31">
        <v>122</v>
      </c>
      <c r="E130" s="31">
        <v>1</v>
      </c>
      <c r="F130" s="31" t="s">
        <v>565</v>
      </c>
      <c r="G130" s="31" t="s">
        <v>566</v>
      </c>
      <c r="H130" s="32">
        <v>46</v>
      </c>
      <c r="I130" s="42">
        <f t="shared" si="12"/>
        <v>27.599999999999998</v>
      </c>
      <c r="J130" s="84" t="s">
        <v>184</v>
      </c>
      <c r="K130" s="84"/>
      <c r="L130" s="84"/>
      <c r="M130" s="84"/>
      <c r="N130" s="31" t="s">
        <v>602</v>
      </c>
    </row>
    <row r="131" spans="4:8" ht="21" customHeight="1">
      <c r="D131" s="36"/>
      <c r="E131" s="36"/>
      <c r="F131" s="36"/>
      <c r="G131" s="36"/>
      <c r="H131" s="36"/>
    </row>
    <row r="132" spans="4:8" ht="21" customHeight="1">
      <c r="D132" s="36"/>
      <c r="E132" s="36"/>
      <c r="F132" s="36"/>
      <c r="G132" s="36"/>
      <c r="H132" s="36"/>
    </row>
  </sheetData>
  <sheetProtection/>
  <mergeCells count="97">
    <mergeCell ref="N115:N120"/>
    <mergeCell ref="B94:B107"/>
    <mergeCell ref="B108:B114"/>
    <mergeCell ref="B115:B122"/>
    <mergeCell ref="N98:N99"/>
    <mergeCell ref="N103:N107"/>
    <mergeCell ref="N111:N112"/>
    <mergeCell ref="E103:E107"/>
    <mergeCell ref="E108:E110"/>
    <mergeCell ref="E94:E97"/>
    <mergeCell ref="N4:N17"/>
    <mergeCell ref="N36:N44"/>
    <mergeCell ref="N53:N63"/>
    <mergeCell ref="N64:N76"/>
    <mergeCell ref="D124:D125"/>
    <mergeCell ref="D111:D114"/>
    <mergeCell ref="E19:E30"/>
    <mergeCell ref="B49:B63"/>
    <mergeCell ref="B34:B48"/>
    <mergeCell ref="B19:B33"/>
    <mergeCell ref="C53:C63"/>
    <mergeCell ref="E36:E48"/>
    <mergeCell ref="D36:D48"/>
    <mergeCell ref="B64:B78"/>
    <mergeCell ref="B79:B93"/>
    <mergeCell ref="C49:C52"/>
    <mergeCell ref="J130:M130"/>
    <mergeCell ref="E111:E114"/>
    <mergeCell ref="C115:C122"/>
    <mergeCell ref="C126:C127"/>
    <mergeCell ref="E126:E127"/>
    <mergeCell ref="C128:C129"/>
    <mergeCell ref="E124:E125"/>
    <mergeCell ref="E115:E122"/>
    <mergeCell ref="E34:E35"/>
    <mergeCell ref="E98:E101"/>
    <mergeCell ref="C98:C101"/>
    <mergeCell ref="D98:D101"/>
    <mergeCell ref="E49:E52"/>
    <mergeCell ref="D49:D52"/>
    <mergeCell ref="D53:D63"/>
    <mergeCell ref="D64:D78"/>
    <mergeCell ref="D79:D93"/>
    <mergeCell ref="D94:D97"/>
    <mergeCell ref="A126:A130"/>
    <mergeCell ref="E128:E129"/>
    <mergeCell ref="D126:D127"/>
    <mergeCell ref="D128:D129"/>
    <mergeCell ref="A123:A125"/>
    <mergeCell ref="C124:C125"/>
    <mergeCell ref="C111:C114"/>
    <mergeCell ref="A94:A107"/>
    <mergeCell ref="A108:A114"/>
    <mergeCell ref="C103:C107"/>
    <mergeCell ref="C108:C110"/>
    <mergeCell ref="A115:A122"/>
    <mergeCell ref="C94:C97"/>
    <mergeCell ref="N2:N3"/>
    <mergeCell ref="F2:F3"/>
    <mergeCell ref="G2:G3"/>
    <mergeCell ref="H2:I2"/>
    <mergeCell ref="J2:K2"/>
    <mergeCell ref="L2:L3"/>
    <mergeCell ref="D2:D3"/>
    <mergeCell ref="E2:E3"/>
    <mergeCell ref="D115:D122"/>
    <mergeCell ref="M2:M3"/>
    <mergeCell ref="D103:D107"/>
    <mergeCell ref="D108:D110"/>
    <mergeCell ref="E31:E32"/>
    <mergeCell ref="D4:D18"/>
    <mergeCell ref="E4:E18"/>
    <mergeCell ref="D19:D30"/>
    <mergeCell ref="A49:A63"/>
    <mergeCell ref="A64:A78"/>
    <mergeCell ref="A79:A93"/>
    <mergeCell ref="A1:N1"/>
    <mergeCell ref="D31:D32"/>
    <mergeCell ref="D34:D35"/>
    <mergeCell ref="C31:C32"/>
    <mergeCell ref="A34:A35"/>
    <mergeCell ref="C36:C48"/>
    <mergeCell ref="C34:C35"/>
    <mergeCell ref="A2:A3"/>
    <mergeCell ref="B2:B3"/>
    <mergeCell ref="A36:A48"/>
    <mergeCell ref="C2:C3"/>
    <mergeCell ref="A4:A18"/>
    <mergeCell ref="C4:C18"/>
    <mergeCell ref="A19:A33"/>
    <mergeCell ref="C19:C30"/>
    <mergeCell ref="B4:B18"/>
    <mergeCell ref="E53:E63"/>
    <mergeCell ref="E64:E78"/>
    <mergeCell ref="E79:E93"/>
    <mergeCell ref="C64:C78"/>
    <mergeCell ref="C79:C9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41">
      <selection activeCell="A4" sqref="A4:N43"/>
    </sheetView>
  </sheetViews>
  <sheetFormatPr defaultColWidth="9.00390625" defaultRowHeight="14.25"/>
  <cols>
    <col min="1" max="1" width="12.625" style="8" customWidth="1"/>
    <col min="2" max="2" width="6.00390625" style="8" bestFit="1" customWidth="1"/>
    <col min="3" max="3" width="10.625" style="8" customWidth="1"/>
    <col min="4" max="4" width="6.00390625" style="8" bestFit="1" customWidth="1"/>
    <col min="5" max="5" width="5.00390625" style="8" customWidth="1"/>
    <col min="6" max="6" width="9.50390625" style="8" customWidth="1"/>
    <col min="7" max="7" width="12.75390625" style="8" bestFit="1" customWidth="1"/>
    <col min="8" max="8" width="10.25390625" style="8" bestFit="1" customWidth="1"/>
    <col min="9" max="11" width="10.125" style="8" customWidth="1"/>
    <col min="12" max="12" width="7.50390625" style="17" bestFit="1" customWidth="1"/>
    <col min="13" max="13" width="6.125" style="8" customWidth="1"/>
    <col min="14" max="14" width="6.125" style="18" customWidth="1"/>
    <col min="15" max="16384" width="9.00390625" style="8" customWidth="1"/>
  </cols>
  <sheetData>
    <row r="1" spans="1:14" ht="61.5" customHeight="1">
      <c r="A1" s="63" t="s">
        <v>183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4" customHeight="1">
      <c r="A2" s="96" t="s">
        <v>11</v>
      </c>
      <c r="B2" s="96" t="s">
        <v>593</v>
      </c>
      <c r="C2" s="96" t="s">
        <v>10</v>
      </c>
      <c r="D2" s="96" t="s">
        <v>596</v>
      </c>
      <c r="E2" s="96" t="s">
        <v>594</v>
      </c>
      <c r="F2" s="96" t="s">
        <v>6</v>
      </c>
      <c r="G2" s="96" t="s">
        <v>7</v>
      </c>
      <c r="H2" s="96" t="s">
        <v>2</v>
      </c>
      <c r="I2" s="96"/>
      <c r="J2" s="97" t="s">
        <v>1</v>
      </c>
      <c r="K2" s="97"/>
      <c r="L2" s="64" t="s">
        <v>595</v>
      </c>
      <c r="M2" s="96" t="s">
        <v>13</v>
      </c>
      <c r="N2" s="96" t="s">
        <v>9</v>
      </c>
    </row>
    <row r="3" spans="1:14" ht="21" customHeight="1">
      <c r="A3" s="96"/>
      <c r="B3" s="96"/>
      <c r="C3" s="96"/>
      <c r="D3" s="96"/>
      <c r="E3" s="96"/>
      <c r="F3" s="96"/>
      <c r="G3" s="96"/>
      <c r="H3" s="1" t="s">
        <v>3</v>
      </c>
      <c r="I3" s="1" t="s">
        <v>4</v>
      </c>
      <c r="J3" s="1" t="s">
        <v>3</v>
      </c>
      <c r="K3" s="1" t="s">
        <v>5</v>
      </c>
      <c r="L3" s="64"/>
      <c r="M3" s="96"/>
      <c r="N3" s="96"/>
    </row>
    <row r="4" spans="1:16" ht="24" customHeight="1">
      <c r="A4" s="83" t="s">
        <v>185</v>
      </c>
      <c r="B4" s="72">
        <v>2041</v>
      </c>
      <c r="C4" s="83" t="s">
        <v>186</v>
      </c>
      <c r="D4" s="72">
        <v>101</v>
      </c>
      <c r="E4" s="72">
        <v>1</v>
      </c>
      <c r="F4" s="37" t="s">
        <v>187</v>
      </c>
      <c r="G4" s="37" t="s">
        <v>188</v>
      </c>
      <c r="H4" s="38">
        <v>65</v>
      </c>
      <c r="I4" s="12">
        <f aca="true" t="shared" si="0" ref="I4:I41">H4*0.6</f>
        <v>39</v>
      </c>
      <c r="J4" s="38">
        <v>83.8</v>
      </c>
      <c r="K4" s="12">
        <f aca="true" t="shared" si="1" ref="K4:K20">J4*0.4</f>
        <v>33.52</v>
      </c>
      <c r="L4" s="12">
        <f aca="true" t="shared" si="2" ref="L4:L20">I4+K4</f>
        <v>72.52000000000001</v>
      </c>
      <c r="M4" s="37">
        <v>1</v>
      </c>
      <c r="N4" s="9" t="s">
        <v>603</v>
      </c>
      <c r="O4" s="10"/>
      <c r="P4" s="10"/>
    </row>
    <row r="5" spans="1:16" ht="24" customHeight="1">
      <c r="A5" s="83"/>
      <c r="B5" s="72"/>
      <c r="C5" s="83"/>
      <c r="D5" s="72"/>
      <c r="E5" s="72"/>
      <c r="F5" s="11" t="s">
        <v>189</v>
      </c>
      <c r="G5" s="11" t="s">
        <v>190</v>
      </c>
      <c r="H5" s="12">
        <v>58</v>
      </c>
      <c r="I5" s="12">
        <f t="shared" si="0"/>
        <v>34.8</v>
      </c>
      <c r="J5" s="12">
        <v>82.7</v>
      </c>
      <c r="K5" s="12">
        <f t="shared" si="1"/>
        <v>33.080000000000005</v>
      </c>
      <c r="L5" s="12">
        <f t="shared" si="2"/>
        <v>67.88</v>
      </c>
      <c r="M5" s="11">
        <v>2</v>
      </c>
      <c r="N5" s="9"/>
      <c r="O5" s="10"/>
      <c r="P5" s="10"/>
    </row>
    <row r="6" spans="1:16" ht="24" customHeight="1">
      <c r="A6" s="83"/>
      <c r="B6" s="72"/>
      <c r="C6" s="83" t="s">
        <v>191</v>
      </c>
      <c r="D6" s="72">
        <v>102</v>
      </c>
      <c r="E6" s="72">
        <v>1</v>
      </c>
      <c r="F6" s="11" t="s">
        <v>192</v>
      </c>
      <c r="G6" s="11" t="s">
        <v>193</v>
      </c>
      <c r="H6" s="12">
        <v>58.9</v>
      </c>
      <c r="I6" s="12">
        <f t="shared" si="0"/>
        <v>35.339999999999996</v>
      </c>
      <c r="J6" s="12">
        <v>84.3</v>
      </c>
      <c r="K6" s="12">
        <f t="shared" si="1"/>
        <v>33.72</v>
      </c>
      <c r="L6" s="12">
        <f t="shared" si="2"/>
        <v>69.06</v>
      </c>
      <c r="M6" s="11">
        <v>1</v>
      </c>
      <c r="N6" s="9" t="s">
        <v>603</v>
      </c>
      <c r="O6" s="10"/>
      <c r="P6" s="10"/>
    </row>
    <row r="7" spans="1:16" ht="24" customHeight="1">
      <c r="A7" s="83"/>
      <c r="B7" s="72"/>
      <c r="C7" s="83"/>
      <c r="D7" s="72"/>
      <c r="E7" s="72"/>
      <c r="F7" s="37" t="s">
        <v>194</v>
      </c>
      <c r="G7" s="37" t="s">
        <v>195</v>
      </c>
      <c r="H7" s="38">
        <v>59.4</v>
      </c>
      <c r="I7" s="12">
        <f t="shared" si="0"/>
        <v>35.64</v>
      </c>
      <c r="J7" s="38">
        <v>80.3</v>
      </c>
      <c r="K7" s="12">
        <f t="shared" si="1"/>
        <v>32.12</v>
      </c>
      <c r="L7" s="12">
        <f t="shared" si="2"/>
        <v>67.75999999999999</v>
      </c>
      <c r="M7" s="37">
        <v>2</v>
      </c>
      <c r="N7" s="9"/>
      <c r="O7" s="10"/>
      <c r="P7" s="10"/>
    </row>
    <row r="8" spans="1:16" ht="24" customHeight="1">
      <c r="A8" s="77" t="s">
        <v>196</v>
      </c>
      <c r="B8" s="72">
        <v>2042</v>
      </c>
      <c r="C8" s="77" t="s">
        <v>197</v>
      </c>
      <c r="D8" s="72">
        <v>101</v>
      </c>
      <c r="E8" s="72">
        <v>3</v>
      </c>
      <c r="F8" s="37" t="s">
        <v>198</v>
      </c>
      <c r="G8" s="37" t="s">
        <v>199</v>
      </c>
      <c r="H8" s="38">
        <v>58.7</v>
      </c>
      <c r="I8" s="12">
        <f t="shared" si="0"/>
        <v>35.22</v>
      </c>
      <c r="J8" s="38">
        <v>84.3</v>
      </c>
      <c r="K8" s="12">
        <f t="shared" si="1"/>
        <v>33.72</v>
      </c>
      <c r="L8" s="12">
        <f t="shared" si="2"/>
        <v>68.94</v>
      </c>
      <c r="M8" s="37">
        <v>1</v>
      </c>
      <c r="N8" s="72" t="s">
        <v>603</v>
      </c>
      <c r="O8" s="10"/>
      <c r="P8" s="10"/>
    </row>
    <row r="9" spans="1:16" ht="24" customHeight="1">
      <c r="A9" s="77"/>
      <c r="B9" s="72"/>
      <c r="C9" s="77"/>
      <c r="D9" s="72"/>
      <c r="E9" s="72"/>
      <c r="F9" s="11" t="s">
        <v>200</v>
      </c>
      <c r="G9" s="11" t="s">
        <v>201</v>
      </c>
      <c r="H9" s="12">
        <v>55.7</v>
      </c>
      <c r="I9" s="12">
        <f t="shared" si="0"/>
        <v>33.42</v>
      </c>
      <c r="J9" s="12">
        <v>82.9</v>
      </c>
      <c r="K9" s="12">
        <f t="shared" si="1"/>
        <v>33.160000000000004</v>
      </c>
      <c r="L9" s="12">
        <f t="shared" si="2"/>
        <v>66.58000000000001</v>
      </c>
      <c r="M9" s="11">
        <v>2</v>
      </c>
      <c r="N9" s="72"/>
      <c r="O9" s="10"/>
      <c r="P9" s="10"/>
    </row>
    <row r="10" spans="1:16" ht="24" customHeight="1">
      <c r="A10" s="77"/>
      <c r="B10" s="72"/>
      <c r="C10" s="77"/>
      <c r="D10" s="72"/>
      <c r="E10" s="72"/>
      <c r="F10" s="11" t="s">
        <v>202</v>
      </c>
      <c r="G10" s="11" t="s">
        <v>203</v>
      </c>
      <c r="H10" s="12">
        <v>53.9</v>
      </c>
      <c r="I10" s="12">
        <f t="shared" si="0"/>
        <v>32.339999999999996</v>
      </c>
      <c r="J10" s="12">
        <v>80.56</v>
      </c>
      <c r="K10" s="12">
        <f t="shared" si="1"/>
        <v>32.224000000000004</v>
      </c>
      <c r="L10" s="12">
        <f t="shared" si="2"/>
        <v>64.564</v>
      </c>
      <c r="M10" s="11">
        <v>3</v>
      </c>
      <c r="N10" s="72"/>
      <c r="O10" s="10"/>
      <c r="P10" s="10"/>
    </row>
    <row r="11" spans="1:16" ht="24" customHeight="1">
      <c r="A11" s="77"/>
      <c r="B11" s="72"/>
      <c r="C11" s="77"/>
      <c r="D11" s="72"/>
      <c r="E11" s="72"/>
      <c r="F11" s="11" t="s">
        <v>204</v>
      </c>
      <c r="G11" s="11" t="s">
        <v>205</v>
      </c>
      <c r="H11" s="12">
        <v>49.7</v>
      </c>
      <c r="I11" s="12">
        <f t="shared" si="0"/>
        <v>29.82</v>
      </c>
      <c r="J11" s="12">
        <v>82.72</v>
      </c>
      <c r="K11" s="12">
        <f t="shared" si="1"/>
        <v>33.088</v>
      </c>
      <c r="L11" s="12">
        <f t="shared" si="2"/>
        <v>62.908</v>
      </c>
      <c r="M11" s="11">
        <v>4</v>
      </c>
      <c r="N11" s="9"/>
      <c r="O11" s="10"/>
      <c r="P11" s="10"/>
    </row>
    <row r="12" spans="1:16" ht="24" customHeight="1">
      <c r="A12" s="77"/>
      <c r="B12" s="72"/>
      <c r="C12" s="77"/>
      <c r="D12" s="72"/>
      <c r="E12" s="72"/>
      <c r="F12" s="11" t="s">
        <v>206</v>
      </c>
      <c r="G12" s="11" t="s">
        <v>207</v>
      </c>
      <c r="H12" s="12">
        <v>48.8</v>
      </c>
      <c r="I12" s="12">
        <f t="shared" si="0"/>
        <v>29.279999999999998</v>
      </c>
      <c r="J12" s="12">
        <v>78.7</v>
      </c>
      <c r="K12" s="12">
        <f t="shared" si="1"/>
        <v>31.480000000000004</v>
      </c>
      <c r="L12" s="12">
        <f t="shared" si="2"/>
        <v>60.760000000000005</v>
      </c>
      <c r="M12" s="11">
        <v>5</v>
      </c>
      <c r="N12" s="9"/>
      <c r="O12" s="10"/>
      <c r="P12" s="10"/>
    </row>
    <row r="13" spans="1:16" ht="24" customHeight="1">
      <c r="A13" s="77"/>
      <c r="B13" s="72"/>
      <c r="C13" s="77"/>
      <c r="D13" s="72"/>
      <c r="E13" s="72"/>
      <c r="F13" s="11" t="s">
        <v>280</v>
      </c>
      <c r="G13" s="11" t="s">
        <v>208</v>
      </c>
      <c r="H13" s="12">
        <v>46.6</v>
      </c>
      <c r="I13" s="12">
        <f t="shared" si="0"/>
        <v>27.96</v>
      </c>
      <c r="J13" s="12">
        <v>81.8</v>
      </c>
      <c r="K13" s="12">
        <f t="shared" si="1"/>
        <v>32.72</v>
      </c>
      <c r="L13" s="12">
        <f t="shared" si="2"/>
        <v>60.68</v>
      </c>
      <c r="M13" s="11">
        <v>6</v>
      </c>
      <c r="N13" s="9"/>
      <c r="O13" s="10"/>
      <c r="P13" s="10"/>
    </row>
    <row r="14" spans="1:16" ht="24" customHeight="1">
      <c r="A14" s="77" t="s">
        <v>209</v>
      </c>
      <c r="B14" s="72">
        <v>2043</v>
      </c>
      <c r="C14" s="77" t="s">
        <v>210</v>
      </c>
      <c r="D14" s="72">
        <v>101</v>
      </c>
      <c r="E14" s="72">
        <v>1</v>
      </c>
      <c r="F14" s="37" t="s">
        <v>211</v>
      </c>
      <c r="G14" s="37" t="s">
        <v>212</v>
      </c>
      <c r="H14" s="38">
        <v>67.6</v>
      </c>
      <c r="I14" s="12">
        <f t="shared" si="0"/>
        <v>40.559999999999995</v>
      </c>
      <c r="J14" s="38">
        <v>82.6</v>
      </c>
      <c r="K14" s="12">
        <f t="shared" si="1"/>
        <v>33.04</v>
      </c>
      <c r="L14" s="12">
        <f t="shared" si="2"/>
        <v>73.6</v>
      </c>
      <c r="M14" s="37">
        <v>1</v>
      </c>
      <c r="N14" s="9" t="s">
        <v>600</v>
      </c>
      <c r="O14" s="10"/>
      <c r="P14" s="10"/>
    </row>
    <row r="15" spans="1:16" ht="24" customHeight="1">
      <c r="A15" s="77"/>
      <c r="B15" s="72"/>
      <c r="C15" s="77"/>
      <c r="D15" s="72"/>
      <c r="E15" s="72"/>
      <c r="F15" s="11" t="s">
        <v>213</v>
      </c>
      <c r="G15" s="11" t="s">
        <v>214</v>
      </c>
      <c r="H15" s="12">
        <v>60.8</v>
      </c>
      <c r="I15" s="12">
        <f t="shared" si="0"/>
        <v>36.48</v>
      </c>
      <c r="J15" s="12">
        <v>86.7</v>
      </c>
      <c r="K15" s="12">
        <f t="shared" si="1"/>
        <v>34.68</v>
      </c>
      <c r="L15" s="12">
        <f t="shared" si="2"/>
        <v>71.16</v>
      </c>
      <c r="M15" s="11">
        <v>2</v>
      </c>
      <c r="N15" s="9"/>
      <c r="O15" s="10"/>
      <c r="P15" s="10"/>
    </row>
    <row r="16" spans="1:16" ht="24" customHeight="1">
      <c r="A16" s="77" t="s">
        <v>215</v>
      </c>
      <c r="B16" s="72">
        <v>2044</v>
      </c>
      <c r="C16" s="77" t="s">
        <v>216</v>
      </c>
      <c r="D16" s="72">
        <v>101</v>
      </c>
      <c r="E16" s="72">
        <v>1</v>
      </c>
      <c r="F16" s="37" t="s">
        <v>217</v>
      </c>
      <c r="G16" s="37" t="s">
        <v>218</v>
      </c>
      <c r="H16" s="38">
        <v>59</v>
      </c>
      <c r="I16" s="12">
        <f t="shared" si="0"/>
        <v>35.4</v>
      </c>
      <c r="J16" s="38">
        <v>73.6</v>
      </c>
      <c r="K16" s="12">
        <f t="shared" si="1"/>
        <v>29.439999999999998</v>
      </c>
      <c r="L16" s="12">
        <f t="shared" si="2"/>
        <v>64.84</v>
      </c>
      <c r="M16" s="37">
        <v>1</v>
      </c>
      <c r="N16" s="9" t="s">
        <v>600</v>
      </c>
      <c r="O16" s="10"/>
      <c r="P16" s="10"/>
    </row>
    <row r="17" spans="1:16" ht="29.25" customHeight="1">
      <c r="A17" s="77"/>
      <c r="B17" s="72"/>
      <c r="C17" s="77"/>
      <c r="D17" s="72"/>
      <c r="E17" s="72"/>
      <c r="F17" s="11" t="s">
        <v>219</v>
      </c>
      <c r="G17" s="11" t="s">
        <v>220</v>
      </c>
      <c r="H17" s="12">
        <v>48.5</v>
      </c>
      <c r="I17" s="12">
        <f t="shared" si="0"/>
        <v>29.099999999999998</v>
      </c>
      <c r="J17" s="12">
        <v>76.6</v>
      </c>
      <c r="K17" s="12">
        <f t="shared" si="1"/>
        <v>30.64</v>
      </c>
      <c r="L17" s="12">
        <f t="shared" si="2"/>
        <v>59.739999999999995</v>
      </c>
      <c r="M17" s="11">
        <v>2</v>
      </c>
      <c r="N17" s="9"/>
      <c r="O17" s="10"/>
      <c r="P17" s="10"/>
    </row>
    <row r="18" spans="1:16" ht="24" customHeight="1">
      <c r="A18" s="83" t="s">
        <v>221</v>
      </c>
      <c r="B18" s="72">
        <v>2045</v>
      </c>
      <c r="C18" s="83" t="s">
        <v>222</v>
      </c>
      <c r="D18" s="72">
        <v>101</v>
      </c>
      <c r="E18" s="72">
        <v>2</v>
      </c>
      <c r="F18" s="37" t="s">
        <v>223</v>
      </c>
      <c r="G18" s="37" t="s">
        <v>224</v>
      </c>
      <c r="H18" s="38">
        <v>61.3</v>
      </c>
      <c r="I18" s="12">
        <f t="shared" si="0"/>
        <v>36.779999999999994</v>
      </c>
      <c r="J18" s="38">
        <v>85.6</v>
      </c>
      <c r="K18" s="12">
        <f t="shared" si="1"/>
        <v>34.24</v>
      </c>
      <c r="L18" s="12">
        <f t="shared" si="2"/>
        <v>71.02</v>
      </c>
      <c r="M18" s="37">
        <v>1</v>
      </c>
      <c r="N18" s="72" t="s">
        <v>603</v>
      </c>
      <c r="O18" s="10"/>
      <c r="P18" s="10"/>
    </row>
    <row r="19" spans="1:16" ht="24" customHeight="1">
      <c r="A19" s="83"/>
      <c r="B19" s="72"/>
      <c r="C19" s="83"/>
      <c r="D19" s="72"/>
      <c r="E19" s="72"/>
      <c r="F19" s="11" t="s">
        <v>225</v>
      </c>
      <c r="G19" s="11" t="s">
        <v>226</v>
      </c>
      <c r="H19" s="12">
        <v>59.5</v>
      </c>
      <c r="I19" s="12">
        <f t="shared" si="0"/>
        <v>35.699999999999996</v>
      </c>
      <c r="J19" s="12">
        <v>85.7</v>
      </c>
      <c r="K19" s="12">
        <f t="shared" si="1"/>
        <v>34.28</v>
      </c>
      <c r="L19" s="12">
        <f t="shared" si="2"/>
        <v>69.97999999999999</v>
      </c>
      <c r="M19" s="11">
        <v>2</v>
      </c>
      <c r="N19" s="72"/>
      <c r="O19" s="10"/>
      <c r="P19" s="10"/>
    </row>
    <row r="20" spans="1:16" ht="24" customHeight="1">
      <c r="A20" s="83"/>
      <c r="B20" s="72"/>
      <c r="C20" s="83"/>
      <c r="D20" s="72"/>
      <c r="E20" s="72"/>
      <c r="F20" s="11" t="s">
        <v>227</v>
      </c>
      <c r="G20" s="11" t="s">
        <v>228</v>
      </c>
      <c r="H20" s="12">
        <v>57.1</v>
      </c>
      <c r="I20" s="12">
        <f t="shared" si="0"/>
        <v>34.26</v>
      </c>
      <c r="J20" s="12">
        <v>82</v>
      </c>
      <c r="K20" s="12">
        <f t="shared" si="1"/>
        <v>32.800000000000004</v>
      </c>
      <c r="L20" s="12">
        <f t="shared" si="2"/>
        <v>67.06</v>
      </c>
      <c r="M20" s="11">
        <v>3</v>
      </c>
      <c r="N20" s="9"/>
      <c r="O20" s="10"/>
      <c r="P20" s="10"/>
    </row>
    <row r="21" spans="1:16" s="61" customFormat="1" ht="24" customHeight="1">
      <c r="A21" s="83"/>
      <c r="B21" s="72"/>
      <c r="C21" s="83"/>
      <c r="D21" s="72"/>
      <c r="E21" s="72"/>
      <c r="F21" s="57" t="s">
        <v>229</v>
      </c>
      <c r="G21" s="57" t="s">
        <v>230</v>
      </c>
      <c r="H21" s="58">
        <v>60.1</v>
      </c>
      <c r="I21" s="58">
        <f t="shared" si="0"/>
        <v>36.06</v>
      </c>
      <c r="J21" s="58" t="s">
        <v>608</v>
      </c>
      <c r="K21" s="58" t="s">
        <v>608</v>
      </c>
      <c r="L21" s="58" t="s">
        <v>608</v>
      </c>
      <c r="M21" s="57" t="s">
        <v>608</v>
      </c>
      <c r="N21" s="62"/>
      <c r="O21" s="60"/>
      <c r="P21" s="60"/>
    </row>
    <row r="22" spans="1:16" ht="21" customHeight="1">
      <c r="A22" s="83"/>
      <c r="B22" s="72"/>
      <c r="C22" s="83" t="s">
        <v>231</v>
      </c>
      <c r="D22" s="72">
        <v>102</v>
      </c>
      <c r="E22" s="72">
        <v>1</v>
      </c>
      <c r="F22" s="11" t="s">
        <v>232</v>
      </c>
      <c r="G22" s="11" t="s">
        <v>233</v>
      </c>
      <c r="H22" s="12">
        <v>53</v>
      </c>
      <c r="I22" s="12">
        <f t="shared" si="0"/>
        <v>31.799999999999997</v>
      </c>
      <c r="J22" s="12">
        <v>84.2</v>
      </c>
      <c r="K22" s="12">
        <f aca="true" t="shared" si="3" ref="K22:K40">J22*0.4</f>
        <v>33.68</v>
      </c>
      <c r="L22" s="12">
        <f aca="true" t="shared" si="4" ref="L22:L40">I22+K22</f>
        <v>65.47999999999999</v>
      </c>
      <c r="M22" s="11">
        <v>1</v>
      </c>
      <c r="N22" s="9" t="s">
        <v>600</v>
      </c>
      <c r="O22" s="10"/>
      <c r="P22" s="10"/>
    </row>
    <row r="23" spans="1:16" ht="21" customHeight="1">
      <c r="A23" s="83"/>
      <c r="B23" s="72"/>
      <c r="C23" s="83"/>
      <c r="D23" s="72"/>
      <c r="E23" s="72"/>
      <c r="F23" s="37" t="s">
        <v>234</v>
      </c>
      <c r="G23" s="37" t="s">
        <v>235</v>
      </c>
      <c r="H23" s="38">
        <v>54.3</v>
      </c>
      <c r="I23" s="12">
        <f t="shared" si="0"/>
        <v>32.58</v>
      </c>
      <c r="J23" s="38">
        <v>81.7</v>
      </c>
      <c r="K23" s="12">
        <f t="shared" si="3"/>
        <v>32.68</v>
      </c>
      <c r="L23" s="12">
        <f t="shared" si="4"/>
        <v>65.25999999999999</v>
      </c>
      <c r="M23" s="37">
        <v>2</v>
      </c>
      <c r="N23" s="9"/>
      <c r="O23" s="10"/>
      <c r="P23" s="10"/>
    </row>
    <row r="24" spans="1:16" ht="21" customHeight="1">
      <c r="A24" s="83" t="s">
        <v>236</v>
      </c>
      <c r="B24" s="72">
        <v>2046</v>
      </c>
      <c r="C24" s="83" t="s">
        <v>237</v>
      </c>
      <c r="D24" s="72">
        <v>101</v>
      </c>
      <c r="E24" s="72">
        <v>1</v>
      </c>
      <c r="F24" s="37" t="s">
        <v>238</v>
      </c>
      <c r="G24" s="37" t="s">
        <v>239</v>
      </c>
      <c r="H24" s="38">
        <v>74.9</v>
      </c>
      <c r="I24" s="12">
        <f t="shared" si="0"/>
        <v>44.940000000000005</v>
      </c>
      <c r="J24" s="38">
        <v>84</v>
      </c>
      <c r="K24" s="12">
        <f t="shared" si="3"/>
        <v>33.6</v>
      </c>
      <c r="L24" s="12">
        <f t="shared" si="4"/>
        <v>78.54</v>
      </c>
      <c r="M24" s="37">
        <v>1</v>
      </c>
      <c r="N24" s="9" t="s">
        <v>600</v>
      </c>
      <c r="O24" s="10"/>
      <c r="P24" s="10"/>
    </row>
    <row r="25" spans="1:16" ht="22.5" customHeight="1">
      <c r="A25" s="83"/>
      <c r="B25" s="72"/>
      <c r="C25" s="83"/>
      <c r="D25" s="72"/>
      <c r="E25" s="72"/>
      <c r="F25" s="11" t="s">
        <v>240</v>
      </c>
      <c r="G25" s="11" t="s">
        <v>241</v>
      </c>
      <c r="H25" s="12">
        <v>63.9</v>
      </c>
      <c r="I25" s="12">
        <f t="shared" si="0"/>
        <v>38.339999999999996</v>
      </c>
      <c r="J25" s="12">
        <v>83.2</v>
      </c>
      <c r="K25" s="12">
        <f t="shared" si="3"/>
        <v>33.28</v>
      </c>
      <c r="L25" s="12">
        <f t="shared" si="4"/>
        <v>71.62</v>
      </c>
      <c r="M25" s="11">
        <v>2</v>
      </c>
      <c r="N25" s="9"/>
      <c r="O25" s="10"/>
      <c r="P25" s="10"/>
    </row>
    <row r="26" spans="1:16" ht="21" customHeight="1">
      <c r="A26" s="83" t="s">
        <v>242</v>
      </c>
      <c r="B26" s="72">
        <v>2047</v>
      </c>
      <c r="C26" s="83" t="s">
        <v>243</v>
      </c>
      <c r="D26" s="72">
        <v>101</v>
      </c>
      <c r="E26" s="72">
        <v>1</v>
      </c>
      <c r="F26" s="11" t="s">
        <v>244</v>
      </c>
      <c r="G26" s="11" t="s">
        <v>245</v>
      </c>
      <c r="H26" s="12">
        <v>50</v>
      </c>
      <c r="I26" s="12">
        <f t="shared" si="0"/>
        <v>30</v>
      </c>
      <c r="J26" s="12">
        <v>83.8</v>
      </c>
      <c r="K26" s="12">
        <f t="shared" si="3"/>
        <v>33.52</v>
      </c>
      <c r="L26" s="12">
        <f t="shared" si="4"/>
        <v>63.52</v>
      </c>
      <c r="M26" s="11">
        <v>1</v>
      </c>
      <c r="N26" s="9" t="s">
        <v>600</v>
      </c>
      <c r="O26" s="10"/>
      <c r="P26" s="10"/>
    </row>
    <row r="27" spans="1:16" ht="21" customHeight="1">
      <c r="A27" s="83"/>
      <c r="B27" s="72"/>
      <c r="C27" s="83"/>
      <c r="D27" s="72"/>
      <c r="E27" s="72"/>
      <c r="F27" s="11" t="s">
        <v>281</v>
      </c>
      <c r="G27" s="11" t="s">
        <v>246</v>
      </c>
      <c r="H27" s="12">
        <v>46.5</v>
      </c>
      <c r="I27" s="12">
        <f t="shared" si="0"/>
        <v>27.9</v>
      </c>
      <c r="J27" s="12">
        <v>79.3</v>
      </c>
      <c r="K27" s="12">
        <f t="shared" si="3"/>
        <v>31.72</v>
      </c>
      <c r="L27" s="12">
        <f t="shared" si="4"/>
        <v>59.62</v>
      </c>
      <c r="M27" s="11">
        <v>2</v>
      </c>
      <c r="N27" s="9"/>
      <c r="O27" s="10"/>
      <c r="P27" s="10"/>
    </row>
    <row r="28" spans="1:16" ht="24" customHeight="1">
      <c r="A28" s="77" t="s">
        <v>597</v>
      </c>
      <c r="B28" s="72">
        <v>2048</v>
      </c>
      <c r="C28" s="77" t="s">
        <v>606</v>
      </c>
      <c r="D28" s="72">
        <v>101</v>
      </c>
      <c r="E28" s="72">
        <v>7</v>
      </c>
      <c r="F28" s="37" t="s">
        <v>247</v>
      </c>
      <c r="G28" s="37" t="s">
        <v>248</v>
      </c>
      <c r="H28" s="12">
        <v>68.1</v>
      </c>
      <c r="I28" s="12">
        <f t="shared" si="0"/>
        <v>40.85999999999999</v>
      </c>
      <c r="J28" s="38">
        <v>84</v>
      </c>
      <c r="K28" s="12">
        <f t="shared" si="3"/>
        <v>33.6</v>
      </c>
      <c r="L28" s="12">
        <f t="shared" si="4"/>
        <v>74.46</v>
      </c>
      <c r="M28" s="37">
        <v>1</v>
      </c>
      <c r="N28" s="72" t="s">
        <v>603</v>
      </c>
      <c r="O28" s="10"/>
      <c r="P28" s="10"/>
    </row>
    <row r="29" spans="1:16" ht="24" customHeight="1">
      <c r="A29" s="77"/>
      <c r="B29" s="72"/>
      <c r="C29" s="77"/>
      <c r="D29" s="72"/>
      <c r="E29" s="72"/>
      <c r="F29" s="11" t="s">
        <v>249</v>
      </c>
      <c r="G29" s="11" t="s">
        <v>250</v>
      </c>
      <c r="H29" s="12">
        <v>58.9</v>
      </c>
      <c r="I29" s="12">
        <f t="shared" si="0"/>
        <v>35.339999999999996</v>
      </c>
      <c r="J29" s="12">
        <v>88.2</v>
      </c>
      <c r="K29" s="12">
        <f t="shared" si="3"/>
        <v>35.28</v>
      </c>
      <c r="L29" s="12">
        <f t="shared" si="4"/>
        <v>70.62</v>
      </c>
      <c r="M29" s="11">
        <v>2</v>
      </c>
      <c r="N29" s="72"/>
      <c r="O29" s="10"/>
      <c r="P29" s="10"/>
    </row>
    <row r="30" spans="1:16" ht="24" customHeight="1">
      <c r="A30" s="77"/>
      <c r="B30" s="72"/>
      <c r="C30" s="77"/>
      <c r="D30" s="72"/>
      <c r="E30" s="72"/>
      <c r="F30" s="11" t="s">
        <v>251</v>
      </c>
      <c r="G30" s="11" t="s">
        <v>252</v>
      </c>
      <c r="H30" s="12">
        <v>59.8</v>
      </c>
      <c r="I30" s="12">
        <f t="shared" si="0"/>
        <v>35.879999999999995</v>
      </c>
      <c r="J30" s="12">
        <v>85.7</v>
      </c>
      <c r="K30" s="12">
        <f t="shared" si="3"/>
        <v>34.28</v>
      </c>
      <c r="L30" s="12">
        <f t="shared" si="4"/>
        <v>70.16</v>
      </c>
      <c r="M30" s="11">
        <v>3</v>
      </c>
      <c r="N30" s="72"/>
      <c r="O30" s="10"/>
      <c r="P30" s="10"/>
    </row>
    <row r="31" spans="1:16" ht="24" customHeight="1">
      <c r="A31" s="77"/>
      <c r="B31" s="72"/>
      <c r="C31" s="77"/>
      <c r="D31" s="72"/>
      <c r="E31" s="72"/>
      <c r="F31" s="11" t="s">
        <v>253</v>
      </c>
      <c r="G31" s="11" t="s">
        <v>254</v>
      </c>
      <c r="H31" s="12">
        <v>61</v>
      </c>
      <c r="I31" s="12">
        <f t="shared" si="0"/>
        <v>36.6</v>
      </c>
      <c r="J31" s="12">
        <v>81.4</v>
      </c>
      <c r="K31" s="12">
        <f t="shared" si="3"/>
        <v>32.56</v>
      </c>
      <c r="L31" s="12">
        <f t="shared" si="4"/>
        <v>69.16</v>
      </c>
      <c r="M31" s="37">
        <v>4</v>
      </c>
      <c r="N31" s="72"/>
      <c r="O31" s="10"/>
      <c r="P31" s="10"/>
    </row>
    <row r="32" spans="1:16" ht="24" customHeight="1">
      <c r="A32" s="77"/>
      <c r="B32" s="72"/>
      <c r="C32" s="77"/>
      <c r="D32" s="72"/>
      <c r="E32" s="72"/>
      <c r="F32" s="11" t="s">
        <v>255</v>
      </c>
      <c r="G32" s="11" t="s">
        <v>256</v>
      </c>
      <c r="H32" s="12">
        <v>58.5</v>
      </c>
      <c r="I32" s="12">
        <f t="shared" si="0"/>
        <v>35.1</v>
      </c>
      <c r="J32" s="12">
        <v>83.4</v>
      </c>
      <c r="K32" s="12">
        <f t="shared" si="3"/>
        <v>33.36000000000001</v>
      </c>
      <c r="L32" s="12">
        <f t="shared" si="4"/>
        <v>68.46000000000001</v>
      </c>
      <c r="M32" s="11">
        <v>5</v>
      </c>
      <c r="N32" s="72"/>
      <c r="O32" s="10"/>
      <c r="P32" s="10"/>
    </row>
    <row r="33" spans="1:16" ht="24" customHeight="1">
      <c r="A33" s="77" t="s">
        <v>598</v>
      </c>
      <c r="B33" s="72">
        <v>2048</v>
      </c>
      <c r="C33" s="77" t="s">
        <v>606</v>
      </c>
      <c r="D33" s="72">
        <v>101</v>
      </c>
      <c r="E33" s="72">
        <v>7</v>
      </c>
      <c r="F33" s="11" t="s">
        <v>257</v>
      </c>
      <c r="G33" s="11" t="s">
        <v>258</v>
      </c>
      <c r="H33" s="12">
        <v>56.8</v>
      </c>
      <c r="I33" s="12">
        <f t="shared" si="0"/>
        <v>34.08</v>
      </c>
      <c r="J33" s="12">
        <v>84.6</v>
      </c>
      <c r="K33" s="12">
        <f t="shared" si="3"/>
        <v>33.839999999999996</v>
      </c>
      <c r="L33" s="12">
        <f t="shared" si="4"/>
        <v>67.91999999999999</v>
      </c>
      <c r="M33" s="11">
        <v>6</v>
      </c>
      <c r="N33" s="72" t="s">
        <v>603</v>
      </c>
      <c r="O33" s="10"/>
      <c r="P33" s="10"/>
    </row>
    <row r="34" spans="1:16" ht="24" customHeight="1">
      <c r="A34" s="77"/>
      <c r="B34" s="72"/>
      <c r="C34" s="77"/>
      <c r="D34" s="72"/>
      <c r="E34" s="72"/>
      <c r="F34" s="11" t="s">
        <v>259</v>
      </c>
      <c r="G34" s="11" t="s">
        <v>260</v>
      </c>
      <c r="H34" s="12">
        <v>57.9</v>
      </c>
      <c r="I34" s="12">
        <f t="shared" si="0"/>
        <v>34.739999999999995</v>
      </c>
      <c r="J34" s="12">
        <v>82.3</v>
      </c>
      <c r="K34" s="12">
        <f t="shared" si="3"/>
        <v>32.92</v>
      </c>
      <c r="L34" s="12">
        <f t="shared" si="4"/>
        <v>67.66</v>
      </c>
      <c r="M34" s="37">
        <v>7</v>
      </c>
      <c r="N34" s="72"/>
      <c r="O34" s="10"/>
      <c r="P34" s="10"/>
    </row>
    <row r="35" spans="1:16" ht="24" customHeight="1">
      <c r="A35" s="77"/>
      <c r="B35" s="72"/>
      <c r="C35" s="77"/>
      <c r="D35" s="72"/>
      <c r="E35" s="72"/>
      <c r="F35" s="11" t="s">
        <v>261</v>
      </c>
      <c r="G35" s="11" t="s">
        <v>262</v>
      </c>
      <c r="H35" s="12">
        <v>59.2</v>
      </c>
      <c r="I35" s="12">
        <f t="shared" si="0"/>
        <v>35.52</v>
      </c>
      <c r="J35" s="12">
        <v>79.9</v>
      </c>
      <c r="K35" s="12">
        <f t="shared" si="3"/>
        <v>31.960000000000004</v>
      </c>
      <c r="L35" s="12">
        <f t="shared" si="4"/>
        <v>67.48</v>
      </c>
      <c r="M35" s="11">
        <v>8</v>
      </c>
      <c r="N35" s="6"/>
      <c r="O35" s="10"/>
      <c r="P35" s="10"/>
    </row>
    <row r="36" spans="1:16" ht="24" customHeight="1">
      <c r="A36" s="77"/>
      <c r="B36" s="72"/>
      <c r="C36" s="77"/>
      <c r="D36" s="72"/>
      <c r="E36" s="72"/>
      <c r="F36" s="11" t="s">
        <v>263</v>
      </c>
      <c r="G36" s="11" t="s">
        <v>264</v>
      </c>
      <c r="H36" s="12">
        <v>56.1</v>
      </c>
      <c r="I36" s="12">
        <f t="shared" si="0"/>
        <v>33.66</v>
      </c>
      <c r="J36" s="12">
        <v>83.9</v>
      </c>
      <c r="K36" s="12">
        <f t="shared" si="3"/>
        <v>33.56</v>
      </c>
      <c r="L36" s="12">
        <f t="shared" si="4"/>
        <v>67.22</v>
      </c>
      <c r="M36" s="11">
        <v>9</v>
      </c>
      <c r="N36" s="6"/>
      <c r="O36" s="10"/>
      <c r="P36" s="10"/>
    </row>
    <row r="37" spans="1:16" ht="24" customHeight="1">
      <c r="A37" s="77"/>
      <c r="B37" s="72"/>
      <c r="C37" s="77"/>
      <c r="D37" s="72"/>
      <c r="E37" s="72"/>
      <c r="F37" s="11" t="s">
        <v>265</v>
      </c>
      <c r="G37" s="11" t="s">
        <v>266</v>
      </c>
      <c r="H37" s="12">
        <v>57.1</v>
      </c>
      <c r="I37" s="12">
        <f t="shared" si="0"/>
        <v>34.26</v>
      </c>
      <c r="J37" s="12">
        <v>80.9</v>
      </c>
      <c r="K37" s="12">
        <f t="shared" si="3"/>
        <v>32.36000000000001</v>
      </c>
      <c r="L37" s="12">
        <f t="shared" si="4"/>
        <v>66.62</v>
      </c>
      <c r="M37" s="37">
        <v>10</v>
      </c>
      <c r="N37" s="6"/>
      <c r="O37" s="10"/>
      <c r="P37" s="10"/>
    </row>
    <row r="38" spans="1:16" ht="24" customHeight="1">
      <c r="A38" s="77"/>
      <c r="B38" s="72"/>
      <c r="C38" s="77"/>
      <c r="D38" s="72"/>
      <c r="E38" s="72"/>
      <c r="F38" s="11" t="s">
        <v>267</v>
      </c>
      <c r="G38" s="11" t="s">
        <v>268</v>
      </c>
      <c r="H38" s="12">
        <v>56</v>
      </c>
      <c r="I38" s="12">
        <f t="shared" si="0"/>
        <v>33.6</v>
      </c>
      <c r="J38" s="12">
        <v>82.5</v>
      </c>
      <c r="K38" s="12">
        <f t="shared" si="3"/>
        <v>33</v>
      </c>
      <c r="L38" s="12">
        <f t="shared" si="4"/>
        <v>66.6</v>
      </c>
      <c r="M38" s="11">
        <v>11</v>
      </c>
      <c r="N38" s="6"/>
      <c r="O38" s="10"/>
      <c r="P38" s="10"/>
    </row>
    <row r="39" spans="1:16" ht="24" customHeight="1">
      <c r="A39" s="77"/>
      <c r="B39" s="72"/>
      <c r="C39" s="77"/>
      <c r="D39" s="72"/>
      <c r="E39" s="72"/>
      <c r="F39" s="11" t="s">
        <v>282</v>
      </c>
      <c r="G39" s="11" t="s">
        <v>269</v>
      </c>
      <c r="H39" s="12">
        <v>55.5</v>
      </c>
      <c r="I39" s="12">
        <f t="shared" si="0"/>
        <v>33.3</v>
      </c>
      <c r="J39" s="12">
        <v>83.2</v>
      </c>
      <c r="K39" s="12">
        <f t="shared" si="3"/>
        <v>33.28</v>
      </c>
      <c r="L39" s="12">
        <f t="shared" si="4"/>
        <v>66.58</v>
      </c>
      <c r="M39" s="11">
        <v>12</v>
      </c>
      <c r="N39" s="6"/>
      <c r="O39" s="10"/>
      <c r="P39" s="10"/>
    </row>
    <row r="40" spans="1:16" ht="24" customHeight="1">
      <c r="A40" s="77"/>
      <c r="B40" s="72"/>
      <c r="C40" s="77"/>
      <c r="D40" s="72"/>
      <c r="E40" s="72"/>
      <c r="F40" s="11" t="s">
        <v>270</v>
      </c>
      <c r="G40" s="11" t="s">
        <v>271</v>
      </c>
      <c r="H40" s="12">
        <v>57.1</v>
      </c>
      <c r="I40" s="12">
        <f t="shared" si="0"/>
        <v>34.26</v>
      </c>
      <c r="J40" s="12">
        <v>78.9</v>
      </c>
      <c r="K40" s="12">
        <f t="shared" si="3"/>
        <v>31.560000000000002</v>
      </c>
      <c r="L40" s="12">
        <f t="shared" si="4"/>
        <v>65.82</v>
      </c>
      <c r="M40" s="37">
        <v>13</v>
      </c>
      <c r="N40" s="6"/>
      <c r="O40" s="10"/>
      <c r="P40" s="10"/>
    </row>
    <row r="41" spans="1:16" s="61" customFormat="1" ht="24" customHeight="1">
      <c r="A41" s="77"/>
      <c r="B41" s="72"/>
      <c r="C41" s="77"/>
      <c r="D41" s="72"/>
      <c r="E41" s="72"/>
      <c r="F41" s="57" t="s">
        <v>272</v>
      </c>
      <c r="G41" s="57" t="s">
        <v>273</v>
      </c>
      <c r="H41" s="58">
        <v>56.1</v>
      </c>
      <c r="I41" s="58">
        <f t="shared" si="0"/>
        <v>33.66</v>
      </c>
      <c r="J41" s="58" t="s">
        <v>184</v>
      </c>
      <c r="K41" s="58" t="s">
        <v>184</v>
      </c>
      <c r="L41" s="58" t="s">
        <v>184</v>
      </c>
      <c r="M41" s="57" t="s">
        <v>184</v>
      </c>
      <c r="N41" s="59"/>
      <c r="O41" s="60"/>
      <c r="P41" s="60"/>
    </row>
    <row r="42" spans="1:16" ht="24" customHeight="1">
      <c r="A42" s="78" t="s">
        <v>605</v>
      </c>
      <c r="B42" s="72"/>
      <c r="C42" s="33" t="s">
        <v>274</v>
      </c>
      <c r="D42" s="9">
        <v>102</v>
      </c>
      <c r="E42" s="9">
        <v>1</v>
      </c>
      <c r="F42" s="14" t="s">
        <v>278</v>
      </c>
      <c r="G42" s="14" t="s">
        <v>279</v>
      </c>
      <c r="H42" s="15">
        <v>35.4</v>
      </c>
      <c r="I42" s="12">
        <f>H42*0.6</f>
        <v>21.24</v>
      </c>
      <c r="J42" s="13">
        <v>77.9</v>
      </c>
      <c r="K42" s="12">
        <f>J42*0.4</f>
        <v>31.160000000000004</v>
      </c>
      <c r="L42" s="12">
        <f>I42+K42</f>
        <v>52.400000000000006</v>
      </c>
      <c r="M42" s="9">
        <v>1</v>
      </c>
      <c r="N42" s="45" t="s">
        <v>600</v>
      </c>
      <c r="O42" s="10"/>
      <c r="P42" s="10"/>
    </row>
    <row r="43" spans="1:16" ht="30" customHeight="1">
      <c r="A43" s="79"/>
      <c r="B43" s="72"/>
      <c r="C43" s="33" t="s">
        <v>277</v>
      </c>
      <c r="D43" s="9">
        <v>103</v>
      </c>
      <c r="E43" s="9">
        <v>1</v>
      </c>
      <c r="F43" s="14" t="s">
        <v>607</v>
      </c>
      <c r="G43" s="14">
        <v>11280200209</v>
      </c>
      <c r="H43" s="15">
        <v>69.8</v>
      </c>
      <c r="I43" s="12">
        <f>H43*0.6</f>
        <v>41.879999999999995</v>
      </c>
      <c r="J43" s="13">
        <v>87.3</v>
      </c>
      <c r="K43" s="12">
        <f>J43*0.4</f>
        <v>34.92</v>
      </c>
      <c r="L43" s="12">
        <f>I43+K43</f>
        <v>76.8</v>
      </c>
      <c r="M43" s="9">
        <v>1</v>
      </c>
      <c r="N43" s="45" t="s">
        <v>600</v>
      </c>
      <c r="O43" s="10"/>
      <c r="P43" s="10"/>
    </row>
    <row r="44" spans="5:16" ht="20.25" customHeight="1">
      <c r="E44" s="10"/>
      <c r="F44" s="10"/>
      <c r="G44" s="10"/>
      <c r="H44" s="10"/>
      <c r="I44" s="10"/>
      <c r="J44" s="10"/>
      <c r="K44" s="10"/>
      <c r="L44" s="16"/>
      <c r="M44" s="10"/>
      <c r="N44" s="3"/>
      <c r="O44" s="10"/>
      <c r="P44" s="10"/>
    </row>
    <row r="45" spans="5:16" ht="20.25" customHeight="1">
      <c r="E45" s="10"/>
      <c r="F45" s="10"/>
      <c r="G45" s="10"/>
      <c r="H45" s="10"/>
      <c r="I45" s="10"/>
      <c r="J45" s="10"/>
      <c r="K45" s="10"/>
      <c r="L45" s="16"/>
      <c r="M45" s="10"/>
      <c r="N45" s="3"/>
      <c r="O45" s="10"/>
      <c r="P45" s="10"/>
    </row>
    <row r="46" spans="5:16" ht="20.25" customHeight="1">
      <c r="E46" s="10"/>
      <c r="F46" s="10"/>
      <c r="G46" s="10"/>
      <c r="H46" s="10"/>
      <c r="I46" s="10"/>
      <c r="J46" s="10"/>
      <c r="K46" s="10"/>
      <c r="L46" s="16"/>
      <c r="M46" s="10"/>
      <c r="N46" s="3"/>
      <c r="O46" s="10"/>
      <c r="P46" s="10"/>
    </row>
    <row r="47" spans="5:16" ht="20.25" customHeight="1">
      <c r="E47" s="10"/>
      <c r="F47" s="10"/>
      <c r="G47" s="10"/>
      <c r="H47" s="10"/>
      <c r="I47" s="10"/>
      <c r="J47" s="10"/>
      <c r="K47" s="10"/>
      <c r="L47" s="16"/>
      <c r="M47" s="10"/>
      <c r="N47" s="3"/>
      <c r="O47" s="10"/>
      <c r="P47" s="10"/>
    </row>
    <row r="48" spans="5:16" ht="20.25" customHeight="1">
      <c r="E48" s="10"/>
      <c r="F48" s="10"/>
      <c r="G48" s="10"/>
      <c r="H48" s="10"/>
      <c r="I48" s="10"/>
      <c r="J48" s="10"/>
      <c r="K48" s="10"/>
      <c r="L48" s="16"/>
      <c r="M48" s="10"/>
      <c r="N48" s="3"/>
      <c r="O48" s="10"/>
      <c r="P48" s="10"/>
    </row>
    <row r="49" spans="5:16" ht="20.25" customHeight="1">
      <c r="E49" s="10"/>
      <c r="F49" s="10"/>
      <c r="G49" s="10"/>
      <c r="H49" s="10"/>
      <c r="I49" s="10"/>
      <c r="J49" s="10"/>
      <c r="K49" s="10"/>
      <c r="L49" s="16"/>
      <c r="M49" s="10"/>
      <c r="N49" s="3"/>
      <c r="O49" s="10"/>
      <c r="P49" s="10"/>
    </row>
    <row r="50" spans="5:16" ht="20.25" customHeight="1">
      <c r="E50" s="10"/>
      <c r="F50" s="10"/>
      <c r="G50" s="10"/>
      <c r="H50" s="10"/>
      <c r="I50" s="10"/>
      <c r="J50" s="10"/>
      <c r="K50" s="10"/>
      <c r="L50" s="16"/>
      <c r="M50" s="10"/>
      <c r="N50" s="3"/>
      <c r="O50" s="10"/>
      <c r="P50" s="10"/>
    </row>
    <row r="51" spans="5:16" ht="20.25" customHeight="1">
      <c r="E51" s="10"/>
      <c r="F51" s="10"/>
      <c r="G51" s="10"/>
      <c r="H51" s="10"/>
      <c r="I51" s="10"/>
      <c r="J51" s="10"/>
      <c r="K51" s="10"/>
      <c r="L51" s="16"/>
      <c r="M51" s="10"/>
      <c r="N51" s="3"/>
      <c r="O51" s="10"/>
      <c r="P51" s="10"/>
    </row>
    <row r="52" spans="5:16" ht="20.25" customHeight="1">
      <c r="E52" s="10"/>
      <c r="F52" s="10"/>
      <c r="G52" s="10"/>
      <c r="H52" s="10"/>
      <c r="I52" s="10"/>
      <c r="J52" s="10"/>
      <c r="K52" s="10"/>
      <c r="L52" s="16"/>
      <c r="M52" s="10"/>
      <c r="N52" s="3"/>
      <c r="O52" s="10"/>
      <c r="P52" s="10"/>
    </row>
    <row r="53" spans="5:16" ht="20.25" customHeight="1">
      <c r="E53" s="10"/>
      <c r="F53" s="10"/>
      <c r="G53" s="10"/>
      <c r="H53" s="10"/>
      <c r="I53" s="10"/>
      <c r="J53" s="10"/>
      <c r="K53" s="10"/>
      <c r="L53" s="16"/>
      <c r="M53" s="10"/>
      <c r="N53" s="3"/>
      <c r="O53" s="10"/>
      <c r="P53" s="10"/>
    </row>
    <row r="54" spans="5:16" ht="20.25" customHeight="1">
      <c r="E54" s="10"/>
      <c r="F54" s="10"/>
      <c r="G54" s="10"/>
      <c r="H54" s="10"/>
      <c r="I54" s="10"/>
      <c r="J54" s="10"/>
      <c r="K54" s="10"/>
      <c r="L54" s="16"/>
      <c r="M54" s="10"/>
      <c r="N54" s="3"/>
      <c r="O54" s="10"/>
      <c r="P54" s="10"/>
    </row>
    <row r="55" spans="5:16" ht="20.25" customHeight="1">
      <c r="E55" s="10"/>
      <c r="F55" s="10"/>
      <c r="G55" s="10"/>
      <c r="H55" s="10"/>
      <c r="I55" s="10"/>
      <c r="J55" s="10"/>
      <c r="K55" s="10"/>
      <c r="L55" s="16"/>
      <c r="M55" s="10"/>
      <c r="N55" s="3"/>
      <c r="O55" s="10"/>
      <c r="P55" s="10"/>
    </row>
    <row r="56" spans="5:16" ht="20.25" customHeight="1">
      <c r="E56" s="10"/>
      <c r="F56" s="10"/>
      <c r="G56" s="10"/>
      <c r="H56" s="10"/>
      <c r="I56" s="10"/>
      <c r="J56" s="10"/>
      <c r="K56" s="10"/>
      <c r="L56" s="16"/>
      <c r="M56" s="10"/>
      <c r="N56" s="3"/>
      <c r="O56" s="10"/>
      <c r="P56" s="10"/>
    </row>
    <row r="57" spans="5:16" ht="20.25" customHeight="1">
      <c r="E57" s="10"/>
      <c r="F57" s="10"/>
      <c r="G57" s="10"/>
      <c r="H57" s="10"/>
      <c r="I57" s="10"/>
      <c r="J57" s="10"/>
      <c r="K57" s="10"/>
      <c r="L57" s="16"/>
      <c r="M57" s="10"/>
      <c r="N57" s="3"/>
      <c r="O57" s="10"/>
      <c r="P57" s="10"/>
    </row>
    <row r="58" spans="5:16" ht="20.25" customHeight="1">
      <c r="E58" s="10"/>
      <c r="F58" s="10"/>
      <c r="G58" s="10"/>
      <c r="H58" s="10"/>
      <c r="I58" s="10"/>
      <c r="J58" s="10"/>
      <c r="K58" s="10"/>
      <c r="L58" s="16"/>
      <c r="M58" s="10"/>
      <c r="N58" s="3"/>
      <c r="O58" s="10"/>
      <c r="P58" s="10"/>
    </row>
    <row r="59" spans="5:16" ht="20.25" customHeight="1">
      <c r="E59" s="10"/>
      <c r="F59" s="10"/>
      <c r="G59" s="10"/>
      <c r="H59" s="10"/>
      <c r="I59" s="10"/>
      <c r="J59" s="10"/>
      <c r="K59" s="10"/>
      <c r="L59" s="16"/>
      <c r="M59" s="10"/>
      <c r="N59" s="3"/>
      <c r="O59" s="10"/>
      <c r="P59" s="10"/>
    </row>
    <row r="60" spans="5:16" ht="20.25" customHeight="1">
      <c r="E60" s="10"/>
      <c r="F60" s="10"/>
      <c r="G60" s="10"/>
      <c r="H60" s="10"/>
      <c r="I60" s="10"/>
      <c r="J60" s="10"/>
      <c r="K60" s="10"/>
      <c r="L60" s="16"/>
      <c r="M60" s="10"/>
      <c r="N60" s="3"/>
      <c r="O60" s="10"/>
      <c r="P60" s="10"/>
    </row>
    <row r="61" spans="5:16" ht="20.25" customHeight="1">
      <c r="E61" s="10"/>
      <c r="F61" s="10"/>
      <c r="G61" s="10"/>
      <c r="H61" s="10"/>
      <c r="I61" s="10"/>
      <c r="J61" s="10"/>
      <c r="K61" s="10"/>
      <c r="L61" s="16"/>
      <c r="M61" s="10"/>
      <c r="N61" s="3"/>
      <c r="O61" s="10"/>
      <c r="P61" s="10"/>
    </row>
    <row r="62" spans="5:16" ht="20.25" customHeight="1">
      <c r="E62" s="10"/>
      <c r="F62" s="10"/>
      <c r="G62" s="10"/>
      <c r="H62" s="10"/>
      <c r="I62" s="10"/>
      <c r="J62" s="10"/>
      <c r="K62" s="10"/>
      <c r="L62" s="16"/>
      <c r="M62" s="10"/>
      <c r="N62" s="3"/>
      <c r="O62" s="10"/>
      <c r="P62" s="10"/>
    </row>
    <row r="63" spans="5:16" ht="20.25" customHeight="1">
      <c r="E63" s="10"/>
      <c r="F63" s="10"/>
      <c r="G63" s="10"/>
      <c r="H63" s="10"/>
      <c r="I63" s="10"/>
      <c r="J63" s="10"/>
      <c r="K63" s="10"/>
      <c r="L63" s="16"/>
      <c r="M63" s="10"/>
      <c r="N63" s="3"/>
      <c r="O63" s="10"/>
      <c r="P63" s="10"/>
    </row>
    <row r="64" spans="5:16" ht="20.25" customHeight="1">
      <c r="E64" s="10"/>
      <c r="F64" s="10"/>
      <c r="G64" s="10"/>
      <c r="H64" s="10"/>
      <c r="I64" s="10"/>
      <c r="J64" s="10"/>
      <c r="K64" s="10"/>
      <c r="L64" s="16"/>
      <c r="M64" s="10"/>
      <c r="N64" s="3"/>
      <c r="O64" s="10"/>
      <c r="P64" s="10"/>
    </row>
    <row r="65" spans="5:16" ht="20.25" customHeight="1">
      <c r="E65" s="10"/>
      <c r="F65" s="10"/>
      <c r="G65" s="10"/>
      <c r="H65" s="10"/>
      <c r="I65" s="10"/>
      <c r="J65" s="10"/>
      <c r="K65" s="10"/>
      <c r="L65" s="16"/>
      <c r="M65" s="10"/>
      <c r="N65" s="3"/>
      <c r="O65" s="10"/>
      <c r="P65" s="10"/>
    </row>
    <row r="66" spans="5:16" ht="20.25" customHeight="1">
      <c r="E66" s="10"/>
      <c r="F66" s="10"/>
      <c r="G66" s="10"/>
      <c r="H66" s="10"/>
      <c r="I66" s="10"/>
      <c r="J66" s="10"/>
      <c r="K66" s="10"/>
      <c r="L66" s="16"/>
      <c r="M66" s="10"/>
      <c r="N66" s="3"/>
      <c r="O66" s="10"/>
      <c r="P66" s="10"/>
    </row>
    <row r="67" spans="5:16" ht="20.25" customHeight="1">
      <c r="E67" s="10"/>
      <c r="F67" s="10"/>
      <c r="G67" s="10"/>
      <c r="H67" s="10"/>
      <c r="I67" s="10"/>
      <c r="J67" s="10"/>
      <c r="K67" s="10"/>
      <c r="L67" s="16"/>
      <c r="M67" s="10"/>
      <c r="N67" s="3"/>
      <c r="O67" s="10"/>
      <c r="P67" s="10"/>
    </row>
    <row r="68" spans="5:16" ht="20.25" customHeight="1">
      <c r="E68" s="10"/>
      <c r="F68" s="10"/>
      <c r="G68" s="10"/>
      <c r="H68" s="10"/>
      <c r="I68" s="10"/>
      <c r="J68" s="10"/>
      <c r="K68" s="10"/>
      <c r="L68" s="16"/>
      <c r="M68" s="10"/>
      <c r="N68" s="3"/>
      <c r="O68" s="10"/>
      <c r="P68" s="10"/>
    </row>
    <row r="69" spans="5:16" ht="20.25" customHeight="1">
      <c r="E69" s="10"/>
      <c r="F69" s="10"/>
      <c r="G69" s="10"/>
      <c r="H69" s="10"/>
      <c r="I69" s="10"/>
      <c r="J69" s="10"/>
      <c r="K69" s="10"/>
      <c r="L69" s="16"/>
      <c r="M69" s="10"/>
      <c r="N69" s="3"/>
      <c r="O69" s="10"/>
      <c r="P69" s="10"/>
    </row>
    <row r="70" spans="5:16" ht="20.25" customHeight="1">
      <c r="E70" s="10"/>
      <c r="F70" s="10"/>
      <c r="G70" s="10"/>
      <c r="H70" s="10"/>
      <c r="I70" s="10"/>
      <c r="J70" s="10"/>
      <c r="K70" s="10"/>
      <c r="L70" s="16"/>
      <c r="M70" s="10"/>
      <c r="N70" s="3"/>
      <c r="O70" s="10"/>
      <c r="P70" s="10"/>
    </row>
    <row r="71" spans="5:16" ht="20.25" customHeight="1">
      <c r="E71" s="10"/>
      <c r="F71" s="10"/>
      <c r="G71" s="10"/>
      <c r="H71" s="10"/>
      <c r="I71" s="10"/>
      <c r="J71" s="10"/>
      <c r="K71" s="10"/>
      <c r="L71" s="16"/>
      <c r="M71" s="10"/>
      <c r="N71" s="3"/>
      <c r="O71" s="10"/>
      <c r="P71" s="10"/>
    </row>
    <row r="72" spans="5:16" ht="20.25" customHeight="1">
      <c r="E72" s="10"/>
      <c r="F72" s="10"/>
      <c r="G72" s="10"/>
      <c r="H72" s="10"/>
      <c r="I72" s="10"/>
      <c r="J72" s="10"/>
      <c r="K72" s="10"/>
      <c r="L72" s="16"/>
      <c r="M72" s="10"/>
      <c r="N72" s="3"/>
      <c r="O72" s="10"/>
      <c r="P72" s="10"/>
    </row>
    <row r="73" spans="5:16" ht="20.25" customHeight="1">
      <c r="E73" s="10"/>
      <c r="F73" s="10"/>
      <c r="G73" s="10"/>
      <c r="H73" s="10"/>
      <c r="I73" s="10"/>
      <c r="J73" s="10"/>
      <c r="K73" s="10"/>
      <c r="L73" s="16"/>
      <c r="M73" s="10"/>
      <c r="N73" s="3"/>
      <c r="O73" s="10"/>
      <c r="P73" s="10"/>
    </row>
    <row r="74" spans="5:16" ht="20.25" customHeight="1">
      <c r="E74" s="10"/>
      <c r="F74" s="10"/>
      <c r="G74" s="10"/>
      <c r="H74" s="10"/>
      <c r="I74" s="10"/>
      <c r="J74" s="10"/>
      <c r="K74" s="10"/>
      <c r="L74" s="16"/>
      <c r="M74" s="10"/>
      <c r="N74" s="3"/>
      <c r="O74" s="10"/>
      <c r="P74" s="10"/>
    </row>
    <row r="75" spans="5:16" ht="20.25" customHeight="1">
      <c r="E75" s="10"/>
      <c r="F75" s="10"/>
      <c r="G75" s="10"/>
      <c r="H75" s="10"/>
      <c r="I75" s="10"/>
      <c r="J75" s="10"/>
      <c r="K75" s="10"/>
      <c r="L75" s="16"/>
      <c r="M75" s="10"/>
      <c r="N75" s="3"/>
      <c r="O75" s="10"/>
      <c r="P75" s="10"/>
    </row>
    <row r="76" spans="5:16" ht="29.25" customHeight="1">
      <c r="E76" s="10"/>
      <c r="F76" s="10"/>
      <c r="G76" s="10"/>
      <c r="H76" s="10"/>
      <c r="I76" s="10"/>
      <c r="J76" s="10"/>
      <c r="K76" s="10"/>
      <c r="L76" s="16"/>
      <c r="M76" s="10"/>
      <c r="N76" s="3"/>
      <c r="O76" s="10"/>
      <c r="P76" s="10"/>
    </row>
    <row r="77" spans="5:16" ht="29.25" customHeight="1">
      <c r="E77" s="10"/>
      <c r="F77" s="10"/>
      <c r="G77" s="10"/>
      <c r="H77" s="10"/>
      <c r="I77" s="10"/>
      <c r="J77" s="10"/>
      <c r="K77" s="10"/>
      <c r="L77" s="16"/>
      <c r="M77" s="10"/>
      <c r="N77" s="3"/>
      <c r="O77" s="10"/>
      <c r="P77" s="10"/>
    </row>
    <row r="78" spans="5:16" ht="29.25" customHeight="1">
      <c r="E78" s="10"/>
      <c r="F78" s="10"/>
      <c r="G78" s="10"/>
      <c r="H78" s="10"/>
      <c r="I78" s="10"/>
      <c r="J78" s="10"/>
      <c r="K78" s="10"/>
      <c r="L78" s="16"/>
      <c r="M78" s="10"/>
      <c r="N78" s="3"/>
      <c r="O78" s="10"/>
      <c r="P78" s="10"/>
    </row>
    <row r="79" spans="5:16" ht="29.25" customHeight="1">
      <c r="E79" s="10"/>
      <c r="F79" s="10"/>
      <c r="G79" s="10"/>
      <c r="H79" s="10"/>
      <c r="I79" s="10"/>
      <c r="J79" s="10"/>
      <c r="K79" s="10"/>
      <c r="L79" s="16"/>
      <c r="M79" s="10"/>
      <c r="N79" s="3"/>
      <c r="O79" s="10"/>
      <c r="P79" s="10"/>
    </row>
    <row r="80" spans="5:16" ht="29.25" customHeight="1">
      <c r="E80" s="10"/>
      <c r="F80" s="10"/>
      <c r="G80" s="10"/>
      <c r="H80" s="10"/>
      <c r="I80" s="10"/>
      <c r="J80" s="10"/>
      <c r="K80" s="10"/>
      <c r="L80" s="16"/>
      <c r="M80" s="10"/>
      <c r="N80" s="3"/>
      <c r="O80" s="10"/>
      <c r="P80" s="10"/>
    </row>
    <row r="81" spans="5:16" ht="29.25" customHeight="1">
      <c r="E81" s="10"/>
      <c r="F81" s="10"/>
      <c r="G81" s="10"/>
      <c r="H81" s="10"/>
      <c r="I81" s="10"/>
      <c r="J81" s="10"/>
      <c r="K81" s="10"/>
      <c r="L81" s="16"/>
      <c r="M81" s="10"/>
      <c r="N81" s="3"/>
      <c r="O81" s="10"/>
      <c r="P81" s="10"/>
    </row>
    <row r="82" spans="5:16" ht="29.25" customHeight="1">
      <c r="E82" s="10"/>
      <c r="F82" s="10"/>
      <c r="G82" s="10"/>
      <c r="H82" s="10"/>
      <c r="I82" s="10"/>
      <c r="J82" s="10"/>
      <c r="K82" s="10"/>
      <c r="L82" s="16"/>
      <c r="M82" s="10"/>
      <c r="N82" s="3"/>
      <c r="O82" s="10"/>
      <c r="P82" s="10"/>
    </row>
    <row r="83" spans="5:16" ht="29.25" customHeight="1">
      <c r="E83" s="10"/>
      <c r="F83" s="10"/>
      <c r="G83" s="10"/>
      <c r="H83" s="10"/>
      <c r="I83" s="10"/>
      <c r="J83" s="10"/>
      <c r="K83" s="10"/>
      <c r="L83" s="16"/>
      <c r="M83" s="10"/>
      <c r="N83" s="3"/>
      <c r="O83" s="10"/>
      <c r="P83" s="10"/>
    </row>
    <row r="84" spans="5:16" ht="29.25" customHeight="1">
      <c r="E84" s="10"/>
      <c r="F84" s="10"/>
      <c r="G84" s="10"/>
      <c r="H84" s="10"/>
      <c r="I84" s="10"/>
      <c r="J84" s="10"/>
      <c r="K84" s="10"/>
      <c r="L84" s="16"/>
      <c r="M84" s="10"/>
      <c r="N84" s="3"/>
      <c r="O84" s="10"/>
      <c r="P84" s="10"/>
    </row>
    <row r="85" spans="5:16" ht="29.25" customHeight="1">
      <c r="E85" s="10"/>
      <c r="F85" s="10"/>
      <c r="G85" s="10"/>
      <c r="H85" s="10"/>
      <c r="I85" s="10"/>
      <c r="J85" s="10"/>
      <c r="K85" s="10"/>
      <c r="L85" s="16"/>
      <c r="M85" s="10"/>
      <c r="N85" s="3"/>
      <c r="O85" s="10"/>
      <c r="P85" s="10"/>
    </row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</sheetData>
  <sheetProtection/>
  <mergeCells count="69">
    <mergeCell ref="A42:A43"/>
    <mergeCell ref="N8:N10"/>
    <mergeCell ref="N18:N19"/>
    <mergeCell ref="N28:N32"/>
    <mergeCell ref="N33:N34"/>
    <mergeCell ref="E8:E13"/>
    <mergeCell ref="D8:D13"/>
    <mergeCell ref="A8:A13"/>
    <mergeCell ref="B8:B13"/>
    <mergeCell ref="C8:C13"/>
    <mergeCell ref="A1:N1"/>
    <mergeCell ref="B2:B3"/>
    <mergeCell ref="D6:D7"/>
    <mergeCell ref="E4:E5"/>
    <mergeCell ref="E6:E7"/>
    <mergeCell ref="N2:N3"/>
    <mergeCell ref="D2:D3"/>
    <mergeCell ref="A2:A3"/>
    <mergeCell ref="L2:L3"/>
    <mergeCell ref="M2:M3"/>
    <mergeCell ref="C2:C3"/>
    <mergeCell ref="G2:G3"/>
    <mergeCell ref="H2:I2"/>
    <mergeCell ref="J2:K2"/>
    <mergeCell ref="E2:E3"/>
    <mergeCell ref="F2:F3"/>
    <mergeCell ref="D33:D41"/>
    <mergeCell ref="E28:E32"/>
    <mergeCell ref="E33:E41"/>
    <mergeCell ref="B33:B43"/>
    <mergeCell ref="C28:C32"/>
    <mergeCell ref="B28:B32"/>
    <mergeCell ref="D22:D23"/>
    <mergeCell ref="E22:E23"/>
    <mergeCell ref="E14:E15"/>
    <mergeCell ref="D28:D32"/>
    <mergeCell ref="D24:D25"/>
    <mergeCell ref="D26:D27"/>
    <mergeCell ref="E24:E25"/>
    <mergeCell ref="E26:E27"/>
    <mergeCell ref="D18:D21"/>
    <mergeCell ref="C18:C21"/>
    <mergeCell ref="E18:E21"/>
    <mergeCell ref="D14:D15"/>
    <mergeCell ref="E16:E17"/>
    <mergeCell ref="D16:D17"/>
    <mergeCell ref="C16:C17"/>
    <mergeCell ref="B4:B7"/>
    <mergeCell ref="A4:A7"/>
    <mergeCell ref="C4:C5"/>
    <mergeCell ref="C6:C7"/>
    <mergeCell ref="D4:D5"/>
    <mergeCell ref="C26:C27"/>
    <mergeCell ref="A14:A15"/>
    <mergeCell ref="B14:B15"/>
    <mergeCell ref="C14:C15"/>
    <mergeCell ref="B18:B23"/>
    <mergeCell ref="A18:A23"/>
    <mergeCell ref="A16:A17"/>
    <mergeCell ref="B16:B17"/>
    <mergeCell ref="C24:C25"/>
    <mergeCell ref="C22:C23"/>
    <mergeCell ref="C33:C41"/>
    <mergeCell ref="A24:A25"/>
    <mergeCell ref="A26:A27"/>
    <mergeCell ref="B24:B25"/>
    <mergeCell ref="B26:B27"/>
    <mergeCell ref="A28:A32"/>
    <mergeCell ref="A33:A41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2014-05-12T10:35:13Z</cp:lastPrinted>
  <dcterms:created xsi:type="dcterms:W3CDTF">1996-12-17T01:32:42Z</dcterms:created>
  <dcterms:modified xsi:type="dcterms:W3CDTF">2014-05-12T10:38:45Z</dcterms:modified>
  <cp:category/>
  <cp:version/>
  <cp:contentType/>
  <cp:contentStatus/>
</cp:coreProperties>
</file>